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920" activeTab="1"/>
  </bookViews>
  <sheets>
    <sheet name="Перечень ОР до 31.12.2014" sheetId="1" r:id="rId1"/>
    <sheet name="Перечень ОР с 01.01.2015" sheetId="2" r:id="rId2"/>
  </sheets>
  <definedNames>
    <definedName name="_xlnm.Print_Area" localSheetId="0">'Перечень ОР до 31.12.2014'!$A$1:$G$85</definedName>
    <definedName name="_xlnm.Print_Area" localSheetId="1">'Перечень ОР с 01.01.2015'!$A$1:$G$85</definedName>
  </definedNames>
  <calcPr fullCalcOnLoad="1"/>
</workbook>
</file>

<file path=xl/sharedStrings.xml><?xml version="1.0" encoding="utf-8"?>
<sst xmlns="http://schemas.openxmlformats.org/spreadsheetml/2006/main" count="392" uniqueCount="130">
  <si>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</si>
  <si>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</si>
  <si>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Работы, выполняемые для надлежащего содержания стен многоквартирных домов</t>
  </si>
  <si>
    <t>Утверждаю:</t>
  </si>
  <si>
    <t>города Лабытнанги</t>
  </si>
  <si>
    <t xml:space="preserve">629400, ЯНАО, г. Лабытнанги, </t>
  </si>
  <si>
    <t>пл. В.Нака, д. 1, admlab@adminlbt.ru</t>
  </si>
  <si>
    <t>"____"__________2014 г.</t>
  </si>
  <si>
    <t xml:space="preserve">                    (должность, ф.и.о. руководителя органа местного самоуправления, уполномоченного устанавливать</t>
  </si>
  <si>
    <t xml:space="preserve">       техническое состояние многоквартирного дома, являющегося объектом конкурса)</t>
  </si>
  <si>
    <t>(подпись)</t>
  </si>
  <si>
    <t>(ф.и.о.)</t>
  </si>
  <si>
    <t>"__" ____________  2014 года</t>
  </si>
  <si>
    <t>М.П.</t>
  </si>
  <si>
    <t>Утилизация ТБО</t>
  </si>
  <si>
    <t>По мере необходимости</t>
  </si>
  <si>
    <t>По мере необходимости в течени 4 часов</t>
  </si>
  <si>
    <t>ежедневно</t>
  </si>
  <si>
    <t>2 раза в год (По мере необходимости. Начало  работ не позднее 2 часов после начала снегопада)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</si>
  <si>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 (в том чиле антены и домофоны)</t>
  </si>
  <si>
    <r>
      <t>3 ра</t>
    </r>
    <r>
      <rPr>
        <sz val="12"/>
        <rFont val="Times New Roman"/>
        <family val="1"/>
      </rPr>
      <t>за в год</t>
    </r>
  </si>
  <si>
    <t>проверка и обеспечение работоспособности местных локальных очистных сооружений (септики) и дворовых туалетов</t>
  </si>
  <si>
    <t>18.1</t>
  </si>
  <si>
    <t>1 раз в год</t>
  </si>
  <si>
    <t>3 раза в неделю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</si>
  <si>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</si>
  <si>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</si>
  <si>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</si>
  <si>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 xml:space="preserve"> Работы, выполняемые в целях надлежащего содержания перекрытий и покрытий многоквартирных домов</t>
  </si>
  <si>
    <t xml:space="preserve"> Работы, выполняемые в целях надлежащего содержания лестниц многоквартирных домов</t>
  </si>
  <si>
    <t>Сбор и вывоз ЖБО (септики)</t>
  </si>
  <si>
    <t>Утилизация ЖБО (септики)</t>
  </si>
  <si>
    <t>Работы, выполняемые в целях надлежащего содержания систем вентиляции и дымоудаления многоквартирных домов</t>
  </si>
  <si>
    <t>Работы по содержанию помещений, входящих в состав общего имущества в многоквартирном доме</t>
  </si>
  <si>
    <t>23.1</t>
  </si>
  <si>
    <t>23.2</t>
  </si>
  <si>
    <t>23.3</t>
  </si>
  <si>
    <t>23.4</t>
  </si>
  <si>
    <t>24.1</t>
  </si>
  <si>
    <t>24.2</t>
  </si>
  <si>
    <t>24.3</t>
  </si>
  <si>
    <t>24.4</t>
  </si>
  <si>
    <t>24.5</t>
  </si>
  <si>
    <t>24.6</t>
  </si>
  <si>
    <t>Работы по содержанию придомовой территории в теплый период года</t>
  </si>
  <si>
    <t>25.1</t>
  </si>
  <si>
    <t>25.2</t>
  </si>
  <si>
    <t>25.3</t>
  </si>
  <si>
    <t>25.4</t>
  </si>
  <si>
    <t xml:space="preserve">Работы по обеспечению требований пожарной безопасности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</si>
  <si>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</si>
  <si>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Очистка и текущий ремонт детских и спортивных площадок, элементов благоустройства</t>
  </si>
  <si>
    <r>
      <t>3 р</t>
    </r>
    <r>
      <rPr>
        <sz val="12"/>
        <rFont val="Times New Roman"/>
        <family val="1"/>
      </rPr>
      <t>аз(а) в неделю</t>
    </r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</si>
  <si>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</si>
  <si>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м2</t>
  </si>
  <si>
    <t>Итого по разделу II.</t>
  </si>
  <si>
    <t>Итого по разделу III.</t>
  </si>
  <si>
    <t>Итого по разделу I.</t>
  </si>
  <si>
    <t>№ п\п</t>
  </si>
  <si>
    <t>Ед. изм</t>
  </si>
  <si>
    <t>сухая и влажная уборка тамбуров, холлов, коридоров, лестничных площадок и маршей, пандусов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</si>
  <si>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</si>
  <si>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</si>
  <si>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отношении всех видов фундаментов</t>
  </si>
  <si>
    <t>1 раз в месяц</t>
  </si>
  <si>
    <t>Ш. Работы и услуги по содержанию иного общего имущества в многоквартирном доме</t>
  </si>
  <si>
    <t>Годовая плата (рублей)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</si>
  <si>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</si>
  <si>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</si>
  <si>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</si>
  <si>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</si>
  <si>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(дата утверждения)</t>
  </si>
  <si>
    <t>Наименование работ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</si>
  <si>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</si>
  <si>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</si>
  <si>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</si>
  <si>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</si>
  <si>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</si>
  <si>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</t>
  </si>
  <si>
    <t>очистка придомовой территории от наледи и льда</t>
  </si>
  <si>
    <t>2 раза в неделю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</si>
  <si>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</si>
  <si>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</si>
  <si>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</si>
  <si>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1 раз в неделю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</si>
  <si>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</si>
  <si>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</si>
  <si>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</si>
  <si>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минимальный перечень услуг и работ,</t>
  </si>
  <si>
    <t>необходимый для обеспечения</t>
  </si>
  <si>
    <t>надлежащего содержания общего имущества</t>
  </si>
  <si>
    <t>в многоквартирном доме</t>
  </si>
  <si>
    <t xml:space="preserve"> ПЕРЕЧЕНЬ</t>
  </si>
  <si>
    <t>обязательных  работ и услуг по содержанию и ремонту</t>
  </si>
  <si>
    <t>общего имущества собственников помещений в многокрвартирном доме,</t>
  </si>
  <si>
    <t xml:space="preserve">Периодичность выполнения работ и оказания услуг </t>
  </si>
  <si>
    <t>I.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</si>
  <si>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2 раза в год</t>
  </si>
  <si>
    <t>18.2</t>
  </si>
  <si>
    <t>18.3</t>
  </si>
  <si>
    <t>18.4</t>
  </si>
  <si>
    <t>19.1</t>
  </si>
  <si>
    <t>19.2</t>
  </si>
  <si>
    <t>19.3</t>
  </si>
  <si>
    <t>19.4</t>
  </si>
  <si>
    <t>П.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</si>
  <si>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ВСЕГО 1м2</t>
  </si>
  <si>
    <t>в том числе НДС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</si>
  <si>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</t>
  </si>
  <si>
    <t>до 31.12.14</t>
  </si>
  <si>
    <t>с 01.01.15</t>
  </si>
  <si>
    <t>26.1</t>
  </si>
  <si>
    <t>27.1</t>
  </si>
  <si>
    <t>Сбор и вывоз твердых бытовых отходов</t>
  </si>
  <si>
    <t>Приложение № 2</t>
  </si>
  <si>
    <t>Стоимость  на         1 кв.м. общей площади        (руб/мес)</t>
  </si>
  <si>
    <t>Проверка и обеспечение работоспособности местных локальных очистных сооружений (септики) и дворовых туалетов</t>
  </si>
  <si>
    <t>мытье и протирка дверей и окон в помещениях общего пользования</t>
  </si>
  <si>
    <t>Первый заместитель главы  Администрации</t>
  </si>
  <si>
    <t>Первый заместитель главы Администрации города Лабытнанги</t>
  </si>
  <si>
    <t>Р.Ф.Касимов</t>
  </si>
  <si>
    <t>Проведение технических осмотров и устранение незначительных неисправностей электротехнических устройств (эксп дома 11-30 лет)</t>
  </si>
  <si>
    <t>19.5</t>
  </si>
  <si>
    <t>19.6</t>
  </si>
  <si>
    <t>20.1</t>
  </si>
  <si>
    <t>20.2</t>
  </si>
  <si>
    <t>20.3</t>
  </si>
  <si>
    <t>20.4</t>
  </si>
  <si>
    <t>21</t>
  </si>
  <si>
    <t xml:space="preserve">являющегося объектом конкурса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</si>
</sst>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#,##0.000"/>
    <numFmt numFmtId="167" formatCode="#,##0.0000000"/>
    <numFmt numFmtId="168" formatCode="#,##0.000000"/>
    <numFmt numFmtId="169" formatCode="#,##0.0000"/>
    <numFmt numFmtId="170" formatCode="0.000"/>
    <numFmt numFmtId="171" formatCode="#,##0.00000000"/>
    <numFmt numFmtId="172" formatCode="#,##0_р_."/>
    <numFmt numFmtId="173" formatCode="#,##0.00_р_.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%"/>
    <numFmt numFmtId="181" formatCode="#,##0.0"/>
    <numFmt numFmtId="182" formatCode="_-* #,##0.000_р_._-;\-* #,##0.000_р_._-;_-* &quot;-&quot;??_р_._-;_-@_-"/>
    <numFmt numFmtId="183" formatCode="_-* #,##0_р_._-;\-* #,##0_р_._-;_-* &quot;-&quot;??_р_._-;_-@_-"/>
    <numFmt numFmtId="184" formatCode="0.0000"/>
    <numFmt numFmtId="185" formatCode="_-* #,##0.0_р_._-;\-* #,##0.0_р_._-;_-* &quot;-&quot;?_р_._-;_-@_-"/>
    <numFmt numFmtId="186" formatCode="0.000000"/>
    <numFmt numFmtId="187" formatCode="[$-FC19]d\ mmmm\ yyyy\ &quot;г.&quot;"/>
    <numFmt numFmtId="188" formatCode="_(* #,##0.00_);_(* \(#,##0.00\);_(* &quot;-&quot;??_);_(@_)"/>
    <numFmt numFmtId="189" formatCode="#,##0.00&quot;р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color indexed="10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wrapText="1"/>
    </xf>
    <xf numFmtId="0" fontId="11" fillId="34" borderId="0" xfId="0" applyFont="1" applyFill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42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84" fontId="13" fillId="0" borderId="0" xfId="0" applyNumberFormat="1" applyFont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lab@adminlb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lab@adminlbt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188"/>
  <sheetViews>
    <sheetView view="pageBreakPreview" zoomScaleSheetLayoutView="100" zoomScalePageLayoutView="0" workbookViewId="0" topLeftCell="A9">
      <selection activeCell="B24" sqref="B24:G24"/>
    </sheetView>
  </sheetViews>
  <sheetFormatPr defaultColWidth="9.00390625" defaultRowHeight="12.75"/>
  <cols>
    <col min="1" max="1" width="6.00390625" style="81" customWidth="1"/>
    <col min="2" max="2" width="13.125" style="20" hidden="1" customWidth="1"/>
    <col min="3" max="3" width="70.125" style="1" customWidth="1"/>
    <col min="4" max="4" width="8.875" style="9" customWidth="1"/>
    <col min="5" max="5" width="15.875" style="9" customWidth="1"/>
    <col min="6" max="6" width="9.75390625" style="9" customWidth="1"/>
    <col min="7" max="7" width="19.875" style="9" customWidth="1"/>
    <col min="8" max="8" width="14.00390625" style="1" customWidth="1"/>
    <col min="9" max="16384" width="9.125" style="1" customWidth="1"/>
  </cols>
  <sheetData>
    <row r="1" spans="4:6" ht="12.75" customHeight="1">
      <c r="D1" s="10"/>
      <c r="E1" s="10"/>
      <c r="F1" s="9" t="s">
        <v>114</v>
      </c>
    </row>
    <row r="2" spans="4:6" ht="15.75">
      <c r="D2" s="10"/>
      <c r="E2" s="10"/>
      <c r="F2" s="9" t="s">
        <v>88</v>
      </c>
    </row>
    <row r="3" spans="4:6" ht="12.75" customHeight="1">
      <c r="D3" s="10"/>
      <c r="E3" s="10"/>
      <c r="F3" s="9" t="s">
        <v>89</v>
      </c>
    </row>
    <row r="4" spans="4:6" ht="15.75">
      <c r="D4" s="10"/>
      <c r="E4" s="10"/>
      <c r="F4" s="9" t="s">
        <v>90</v>
      </c>
    </row>
    <row r="5" spans="3:6" ht="15.75">
      <c r="C5" s="22"/>
      <c r="D5" s="7"/>
      <c r="E5" s="10"/>
      <c r="F5" s="9" t="s">
        <v>91</v>
      </c>
    </row>
    <row r="6" spans="1:7" s="4" customFormat="1" ht="15.75">
      <c r="A6" s="82"/>
      <c r="B6" s="21"/>
      <c r="D6" s="11"/>
      <c r="E6" s="10"/>
      <c r="F6" s="20"/>
      <c r="G6" s="20"/>
    </row>
    <row r="7" spans="1:7" s="4" customFormat="1" ht="15.75">
      <c r="A7" s="82"/>
      <c r="B7" s="21"/>
      <c r="D7" s="11"/>
      <c r="E7" s="11"/>
      <c r="F7" s="8"/>
      <c r="G7" s="8"/>
    </row>
    <row r="8" spans="1:7" s="4" customFormat="1" ht="15.75">
      <c r="A8" s="82"/>
      <c r="B8" s="21"/>
      <c r="D8" s="11"/>
      <c r="E8" s="46"/>
      <c r="F8" s="81" t="s">
        <v>3</v>
      </c>
      <c r="G8" s="82"/>
    </row>
    <row r="9" spans="1:7" s="4" customFormat="1" ht="15.75">
      <c r="A9" s="82"/>
      <c r="B9" s="21"/>
      <c r="D9" s="11"/>
      <c r="E9" s="11"/>
      <c r="F9" s="81" t="s">
        <v>118</v>
      </c>
      <c r="G9" s="8"/>
    </row>
    <row r="10" spans="1:7" s="4" customFormat="1" ht="15.75">
      <c r="A10" s="82"/>
      <c r="B10" s="21"/>
      <c r="C10" s="23"/>
      <c r="D10" s="11"/>
      <c r="E10" s="11"/>
      <c r="F10" s="83" t="s">
        <v>67</v>
      </c>
      <c r="G10" s="8"/>
    </row>
    <row r="11" spans="1:7" s="4" customFormat="1" ht="15.75">
      <c r="A11" s="82"/>
      <c r="B11" s="21"/>
      <c r="D11" s="11"/>
      <c r="E11" s="11"/>
      <c r="F11" s="81" t="s">
        <v>4</v>
      </c>
      <c r="G11" s="8"/>
    </row>
    <row r="12" spans="1:7" s="4" customFormat="1" ht="15.75">
      <c r="A12" s="82"/>
      <c r="B12" s="21"/>
      <c r="D12" s="11"/>
      <c r="E12" s="11"/>
      <c r="F12" s="83" t="s">
        <v>68</v>
      </c>
      <c r="G12" s="8"/>
    </row>
    <row r="13" spans="1:7" s="4" customFormat="1" ht="15.75">
      <c r="A13" s="82"/>
      <c r="B13" s="21"/>
      <c r="D13" s="11"/>
      <c r="E13" s="11"/>
      <c r="F13" s="81" t="s">
        <v>5</v>
      </c>
      <c r="G13" s="8"/>
    </row>
    <row r="14" spans="1:7" s="4" customFormat="1" ht="15.75">
      <c r="A14" s="82"/>
      <c r="B14" s="21"/>
      <c r="D14" s="11"/>
      <c r="E14" s="11"/>
      <c r="F14" s="83" t="s">
        <v>69</v>
      </c>
      <c r="G14" s="8"/>
    </row>
    <row r="15" spans="1:7" s="4" customFormat="1" ht="15.75">
      <c r="A15" s="82"/>
      <c r="B15" s="21"/>
      <c r="D15" s="11"/>
      <c r="E15" s="11"/>
      <c r="F15" s="84" t="s">
        <v>6</v>
      </c>
      <c r="G15" s="8"/>
    </row>
    <row r="16" spans="1:7" s="4" customFormat="1" ht="15.75">
      <c r="A16" s="82"/>
      <c r="B16" s="21"/>
      <c r="D16" s="11"/>
      <c r="E16" s="11"/>
      <c r="F16" s="83" t="s">
        <v>70</v>
      </c>
      <c r="G16" s="8"/>
    </row>
    <row r="17" spans="1:7" s="4" customFormat="1" ht="15.75">
      <c r="A17" s="82"/>
      <c r="B17" s="21"/>
      <c r="D17" s="11"/>
      <c r="E17" s="11"/>
      <c r="F17" s="81" t="s">
        <v>7</v>
      </c>
      <c r="G17" s="8"/>
    </row>
    <row r="18" spans="1:7" s="4" customFormat="1" ht="15.75">
      <c r="A18" s="82"/>
      <c r="B18" s="21"/>
      <c r="D18" s="11"/>
      <c r="E18" s="14"/>
      <c r="F18" s="83" t="s">
        <v>71</v>
      </c>
      <c r="G18" s="8"/>
    </row>
    <row r="19" spans="1:7" s="4" customFormat="1" ht="15.75">
      <c r="A19" s="82"/>
      <c r="B19" s="21"/>
      <c r="D19" s="11"/>
      <c r="E19" s="14"/>
      <c r="F19" s="8"/>
      <c r="G19" s="8"/>
    </row>
    <row r="20" spans="2:7" ht="15.75">
      <c r="B20" s="21"/>
      <c r="C20" s="4"/>
      <c r="D20" s="8"/>
      <c r="E20" s="110"/>
      <c r="F20" s="110"/>
      <c r="G20" s="110"/>
    </row>
    <row r="21" spans="2:7" ht="16.5" customHeight="1">
      <c r="B21" s="117" t="s">
        <v>92</v>
      </c>
      <c r="C21" s="117"/>
      <c r="D21" s="117"/>
      <c r="E21" s="117"/>
      <c r="F21" s="117"/>
      <c r="G21" s="117"/>
    </row>
    <row r="22" spans="2:7" ht="16.5" customHeight="1">
      <c r="B22" s="117" t="s">
        <v>93</v>
      </c>
      <c r="C22" s="117"/>
      <c r="D22" s="117"/>
      <c r="E22" s="117"/>
      <c r="F22" s="117"/>
      <c r="G22" s="117"/>
    </row>
    <row r="23" spans="1:7" s="2" customFormat="1" ht="16.5">
      <c r="A23" s="81"/>
      <c r="B23" s="116" t="s">
        <v>94</v>
      </c>
      <c r="C23" s="116"/>
      <c r="D23" s="116"/>
      <c r="E23" s="116"/>
      <c r="F23" s="116"/>
      <c r="G23" s="116"/>
    </row>
    <row r="24" spans="2:7" ht="16.5" customHeight="1">
      <c r="B24" s="117" t="s">
        <v>129</v>
      </c>
      <c r="C24" s="117"/>
      <c r="D24" s="117"/>
      <c r="E24" s="117"/>
      <c r="F24" s="117"/>
      <c r="G24" s="117"/>
    </row>
    <row r="25" spans="1:7" s="3" customFormat="1" ht="71.25" customHeight="1">
      <c r="A25" s="118" t="s">
        <v>58</v>
      </c>
      <c r="B25" s="118" t="s">
        <v>72</v>
      </c>
      <c r="C25" s="123" t="s">
        <v>72</v>
      </c>
      <c r="D25" s="118" t="s">
        <v>59</v>
      </c>
      <c r="E25" s="118" t="s">
        <v>95</v>
      </c>
      <c r="F25" s="118" t="s">
        <v>66</v>
      </c>
      <c r="G25" s="92" t="s">
        <v>115</v>
      </c>
    </row>
    <row r="26" spans="1:7" s="3" customFormat="1" ht="21.75" customHeight="1">
      <c r="A26" s="119"/>
      <c r="B26" s="119"/>
      <c r="C26" s="124"/>
      <c r="D26" s="119"/>
      <c r="E26" s="119"/>
      <c r="F26" s="119"/>
      <c r="G26" s="15" t="s">
        <v>109</v>
      </c>
    </row>
    <row r="27" spans="1:7" s="16" customFormat="1" ht="47.25" customHeight="1">
      <c r="A27" s="120" t="s">
        <v>96</v>
      </c>
      <c r="B27" s="121"/>
      <c r="C27" s="121"/>
      <c r="D27" s="121"/>
      <c r="E27" s="121"/>
      <c r="F27" s="121"/>
      <c r="G27" s="121"/>
    </row>
    <row r="28" spans="1:7" s="16" customFormat="1" ht="18.75">
      <c r="A28" s="87">
        <v>1</v>
      </c>
      <c r="B28" s="93">
        <v>1</v>
      </c>
      <c r="C28" s="94" t="s">
        <v>63</v>
      </c>
      <c r="D28" s="93" t="s">
        <v>54</v>
      </c>
      <c r="E28" s="94" t="s">
        <v>97</v>
      </c>
      <c r="F28" s="95">
        <v>2.38</v>
      </c>
      <c r="G28" s="96">
        <f aca="true" t="shared" si="0" ref="G28:G38">ROUND(F28/12,2)</f>
        <v>0.2</v>
      </c>
    </row>
    <row r="29" spans="1:7" s="16" customFormat="1" ht="31.5">
      <c r="A29" s="87">
        <v>2</v>
      </c>
      <c r="B29" s="13">
        <v>3</v>
      </c>
      <c r="C29" s="30" t="s">
        <v>2</v>
      </c>
      <c r="D29" s="15" t="s">
        <v>54</v>
      </c>
      <c r="E29" s="12" t="s">
        <v>97</v>
      </c>
      <c r="F29" s="71">
        <v>2.28</v>
      </c>
      <c r="G29" s="25">
        <f t="shared" si="0"/>
        <v>0.19</v>
      </c>
    </row>
    <row r="30" spans="1:8" s="17" customFormat="1" ht="31.5">
      <c r="A30" s="15">
        <v>3</v>
      </c>
      <c r="B30" s="15">
        <v>4</v>
      </c>
      <c r="C30" s="12" t="s">
        <v>28</v>
      </c>
      <c r="D30" s="15" t="s">
        <v>54</v>
      </c>
      <c r="E30" s="12" t="s">
        <v>97</v>
      </c>
      <c r="F30" s="25">
        <v>2.35</v>
      </c>
      <c r="G30" s="25">
        <f t="shared" si="0"/>
        <v>0.2</v>
      </c>
      <c r="H30" s="16"/>
    </row>
    <row r="31" spans="1:8" s="17" customFormat="1" ht="31.5">
      <c r="A31" s="15">
        <v>4</v>
      </c>
      <c r="B31" s="13">
        <v>6</v>
      </c>
      <c r="C31" s="12" t="s">
        <v>61</v>
      </c>
      <c r="D31" s="15" t="s">
        <v>54</v>
      </c>
      <c r="E31" s="12" t="s">
        <v>97</v>
      </c>
      <c r="F31" s="25">
        <v>2.35</v>
      </c>
      <c r="G31" s="25">
        <f t="shared" si="0"/>
        <v>0.2</v>
      </c>
      <c r="H31" s="16"/>
    </row>
    <row r="32" spans="1:8" s="17" customFormat="1" ht="31.5">
      <c r="A32" s="15">
        <v>5</v>
      </c>
      <c r="B32" s="38">
        <v>7</v>
      </c>
      <c r="C32" s="27" t="s">
        <v>62</v>
      </c>
      <c r="D32" s="15" t="s">
        <v>54</v>
      </c>
      <c r="E32" s="27" t="s">
        <v>97</v>
      </c>
      <c r="F32" s="25">
        <v>33.05</v>
      </c>
      <c r="G32" s="25">
        <f t="shared" si="0"/>
        <v>2.75</v>
      </c>
      <c r="H32" s="16"/>
    </row>
    <row r="33" spans="1:8" s="17" customFormat="1" ht="31.5">
      <c r="A33" s="15">
        <v>6</v>
      </c>
      <c r="B33" s="13">
        <v>8</v>
      </c>
      <c r="C33" s="12" t="s">
        <v>29</v>
      </c>
      <c r="D33" s="15" t="s">
        <v>54</v>
      </c>
      <c r="E33" s="12" t="s">
        <v>97</v>
      </c>
      <c r="F33" s="25">
        <v>27.49</v>
      </c>
      <c r="G33" s="25">
        <f t="shared" si="0"/>
        <v>2.29</v>
      </c>
      <c r="H33" s="16"/>
    </row>
    <row r="34" spans="1:8" s="17" customFormat="1" ht="31.5">
      <c r="A34" s="15">
        <v>7</v>
      </c>
      <c r="B34" s="15">
        <v>9</v>
      </c>
      <c r="C34" s="12" t="s">
        <v>25</v>
      </c>
      <c r="D34" s="15" t="s">
        <v>54</v>
      </c>
      <c r="E34" s="12" t="s">
        <v>97</v>
      </c>
      <c r="F34" s="25">
        <v>2.28</v>
      </c>
      <c r="G34" s="25">
        <f t="shared" si="0"/>
        <v>0.19</v>
      </c>
      <c r="H34" s="16"/>
    </row>
    <row r="35" spans="1:8" s="17" customFormat="1" ht="31.5">
      <c r="A35" s="15">
        <v>8</v>
      </c>
      <c r="B35" s="13">
        <v>10</v>
      </c>
      <c r="C35" s="12" t="s">
        <v>26</v>
      </c>
      <c r="D35" s="15" t="s">
        <v>54</v>
      </c>
      <c r="E35" s="12" t="s">
        <v>97</v>
      </c>
      <c r="F35" s="25">
        <v>2.02</v>
      </c>
      <c r="G35" s="25">
        <f t="shared" si="0"/>
        <v>0.17</v>
      </c>
      <c r="H35" s="16"/>
    </row>
    <row r="36" spans="1:8" s="17" customFormat="1" ht="31.5">
      <c r="A36" s="15">
        <v>9</v>
      </c>
      <c r="B36" s="15">
        <v>11</v>
      </c>
      <c r="C36" s="12" t="s">
        <v>27</v>
      </c>
      <c r="D36" s="15" t="s">
        <v>54</v>
      </c>
      <c r="E36" s="12" t="s">
        <v>97</v>
      </c>
      <c r="F36" s="25">
        <v>26.56</v>
      </c>
      <c r="G36" s="25">
        <f t="shared" si="0"/>
        <v>2.21</v>
      </c>
      <c r="H36" s="16"/>
    </row>
    <row r="37" spans="1:8" s="17" customFormat="1" ht="47.25">
      <c r="A37" s="15">
        <v>10</v>
      </c>
      <c r="B37" s="15">
        <v>12</v>
      </c>
      <c r="C37" s="12" t="s">
        <v>0</v>
      </c>
      <c r="D37" s="15" t="s">
        <v>54</v>
      </c>
      <c r="E37" s="12" t="s">
        <v>97</v>
      </c>
      <c r="F37" s="25">
        <v>3.78</v>
      </c>
      <c r="G37" s="25">
        <f t="shared" si="0"/>
        <v>0.32</v>
      </c>
      <c r="H37" s="16"/>
    </row>
    <row r="38" spans="1:8" s="17" customFormat="1" ht="47.25">
      <c r="A38" s="15">
        <v>11</v>
      </c>
      <c r="B38" s="13">
        <v>13</v>
      </c>
      <c r="C38" s="12" t="s">
        <v>1</v>
      </c>
      <c r="D38" s="15" t="s">
        <v>54</v>
      </c>
      <c r="E38" s="12" t="s">
        <v>97</v>
      </c>
      <c r="F38" s="25">
        <v>1.81</v>
      </c>
      <c r="G38" s="25">
        <f t="shared" si="0"/>
        <v>0.15</v>
      </c>
      <c r="H38" s="16"/>
    </row>
    <row r="39" spans="1:9" s="17" customFormat="1" ht="15.75" customHeight="1">
      <c r="A39" s="15"/>
      <c r="B39" s="108" t="s">
        <v>57</v>
      </c>
      <c r="C39" s="114"/>
      <c r="D39" s="115"/>
      <c r="E39" s="26"/>
      <c r="F39" s="28">
        <f>SUM(F28:F38)</f>
        <v>106.35</v>
      </c>
      <c r="G39" s="28">
        <f>SUM(G28:G38)</f>
        <v>8.870000000000001</v>
      </c>
      <c r="H39" s="90"/>
      <c r="I39" s="90"/>
    </row>
    <row r="40" spans="1:7" s="17" customFormat="1" ht="32.25" customHeight="1">
      <c r="A40" s="15"/>
      <c r="B40" s="120" t="s">
        <v>105</v>
      </c>
      <c r="C40" s="122"/>
      <c r="D40" s="122"/>
      <c r="E40" s="122"/>
      <c r="F40" s="122"/>
      <c r="G40" s="122"/>
    </row>
    <row r="41" spans="1:7" s="17" customFormat="1" ht="31.5">
      <c r="A41" s="15">
        <v>12</v>
      </c>
      <c r="B41" s="97">
        <v>15</v>
      </c>
      <c r="C41" s="98" t="s">
        <v>32</v>
      </c>
      <c r="D41" s="97" t="s">
        <v>54</v>
      </c>
      <c r="E41" s="99" t="s">
        <v>23</v>
      </c>
      <c r="F41" s="96">
        <v>12.23</v>
      </c>
      <c r="G41" s="96">
        <f aca="true" t="shared" si="1" ref="G41:G46">ROUND(F41/12,2)</f>
        <v>1.02</v>
      </c>
    </row>
    <row r="42" spans="1:7" s="17" customFormat="1" ht="47.25">
      <c r="A42" s="15">
        <v>13</v>
      </c>
      <c r="B42" s="69">
        <v>18</v>
      </c>
      <c r="C42" s="27" t="s">
        <v>73</v>
      </c>
      <c r="D42" s="38" t="s">
        <v>54</v>
      </c>
      <c r="E42" s="47" t="s">
        <v>23</v>
      </c>
      <c r="F42" s="48">
        <v>26.83</v>
      </c>
      <c r="G42" s="25">
        <f t="shared" si="1"/>
        <v>2.24</v>
      </c>
    </row>
    <row r="43" spans="1:7" s="100" customFormat="1" ht="31.5">
      <c r="A43" s="38">
        <v>14</v>
      </c>
      <c r="B43" s="54" t="s">
        <v>22</v>
      </c>
      <c r="C43" s="27" t="s">
        <v>116</v>
      </c>
      <c r="D43" s="38" t="s">
        <v>54</v>
      </c>
      <c r="E43" s="47" t="s">
        <v>23</v>
      </c>
      <c r="F43" s="48">
        <v>0</v>
      </c>
      <c r="G43" s="48">
        <f t="shared" si="1"/>
        <v>0</v>
      </c>
    </row>
    <row r="44" spans="1:7" s="17" customFormat="1" ht="52.5" customHeight="1">
      <c r="A44" s="38">
        <v>15</v>
      </c>
      <c r="B44" s="38">
        <v>19</v>
      </c>
      <c r="C44" s="27" t="s">
        <v>74</v>
      </c>
      <c r="D44" s="38" t="s">
        <v>54</v>
      </c>
      <c r="E44" s="47" t="s">
        <v>23</v>
      </c>
      <c r="F44" s="48">
        <v>64.81</v>
      </c>
      <c r="G44" s="48">
        <f t="shared" si="1"/>
        <v>5.4</v>
      </c>
    </row>
    <row r="45" spans="1:7" s="17" customFormat="1" ht="50.25" customHeight="1">
      <c r="A45" s="38">
        <v>16</v>
      </c>
      <c r="B45" s="38">
        <v>20</v>
      </c>
      <c r="C45" s="27" t="s">
        <v>19</v>
      </c>
      <c r="D45" s="38" t="s">
        <v>54</v>
      </c>
      <c r="E45" s="47" t="s">
        <v>23</v>
      </c>
      <c r="F45" s="48">
        <v>11.19</v>
      </c>
      <c r="G45" s="48">
        <f t="shared" si="1"/>
        <v>0.93</v>
      </c>
    </row>
    <row r="46" spans="1:7" s="80" customFormat="1" ht="31.5" customHeight="1">
      <c r="A46" s="38">
        <v>17</v>
      </c>
      <c r="B46" s="38">
        <v>21</v>
      </c>
      <c r="C46" s="27" t="s">
        <v>121</v>
      </c>
      <c r="D46" s="38" t="s">
        <v>54</v>
      </c>
      <c r="E46" s="47" t="s">
        <v>23</v>
      </c>
      <c r="F46" s="48">
        <v>21.03</v>
      </c>
      <c r="G46" s="48">
        <f t="shared" si="1"/>
        <v>1.75</v>
      </c>
    </row>
    <row r="47" spans="1:7" s="17" customFormat="1" ht="15.75" customHeight="1">
      <c r="A47" s="38"/>
      <c r="B47" s="108" t="s">
        <v>55</v>
      </c>
      <c r="C47" s="114"/>
      <c r="D47" s="115"/>
      <c r="E47" s="49"/>
      <c r="F47" s="50">
        <f>SUM(F41:F46)</f>
        <v>136.09</v>
      </c>
      <c r="G47" s="50">
        <f>SUM(G41:G46)</f>
        <v>11.34</v>
      </c>
    </row>
    <row r="48" spans="1:7" s="17" customFormat="1" ht="15.75" customHeight="1">
      <c r="A48" s="38"/>
      <c r="B48" s="111" t="s">
        <v>65</v>
      </c>
      <c r="C48" s="112"/>
      <c r="D48" s="112"/>
      <c r="E48" s="112"/>
      <c r="F48" s="112"/>
      <c r="G48" s="113"/>
    </row>
    <row r="49" spans="1:7" s="17" customFormat="1" ht="36.75" customHeight="1">
      <c r="A49" s="104">
        <v>18</v>
      </c>
      <c r="B49" s="51">
        <v>23</v>
      </c>
      <c r="C49" s="51" t="s">
        <v>33</v>
      </c>
      <c r="D49" s="38" t="s">
        <v>54</v>
      </c>
      <c r="E49" s="52"/>
      <c r="F49" s="53">
        <v>8.45</v>
      </c>
      <c r="G49" s="53">
        <v>0.7</v>
      </c>
    </row>
    <row r="50" spans="1:7" s="17" customFormat="1" ht="32.25" customHeight="1">
      <c r="A50" s="54" t="s">
        <v>22</v>
      </c>
      <c r="B50" s="54" t="s">
        <v>34</v>
      </c>
      <c r="C50" s="39" t="s">
        <v>60</v>
      </c>
      <c r="D50" s="38" t="s">
        <v>54</v>
      </c>
      <c r="E50" s="38" t="s">
        <v>24</v>
      </c>
      <c r="F50" s="48">
        <v>76.35</v>
      </c>
      <c r="G50" s="25">
        <f>F50/12</f>
        <v>6.3625</v>
      </c>
    </row>
    <row r="51" spans="1:7" s="16" customFormat="1" ht="46.5" customHeight="1">
      <c r="A51" s="54" t="s">
        <v>98</v>
      </c>
      <c r="B51" s="54" t="s">
        <v>35</v>
      </c>
      <c r="C51" s="39" t="s">
        <v>53</v>
      </c>
      <c r="D51" s="38" t="s">
        <v>54</v>
      </c>
      <c r="E51" s="38" t="s">
        <v>64</v>
      </c>
      <c r="F51" s="48">
        <v>1.19</v>
      </c>
      <c r="G51" s="25">
        <f>F51/12</f>
        <v>0.09916666666666667</v>
      </c>
    </row>
    <row r="52" spans="1:7" s="16" customFormat="1" ht="18.75">
      <c r="A52" s="54" t="s">
        <v>99</v>
      </c>
      <c r="B52" s="54" t="s">
        <v>36</v>
      </c>
      <c r="C52" s="39" t="s">
        <v>117</v>
      </c>
      <c r="D52" s="38" t="s">
        <v>54</v>
      </c>
      <c r="E52" s="38" t="s">
        <v>97</v>
      </c>
      <c r="F52" s="48">
        <v>0.68</v>
      </c>
      <c r="G52" s="25">
        <v>0</v>
      </c>
    </row>
    <row r="53" spans="1:8" s="16" customFormat="1" ht="63">
      <c r="A53" s="54" t="s">
        <v>100</v>
      </c>
      <c r="B53" s="34" t="s">
        <v>37</v>
      </c>
      <c r="C53" s="30" t="s">
        <v>75</v>
      </c>
      <c r="D53" s="55" t="s">
        <v>54</v>
      </c>
      <c r="E53" s="15" t="s">
        <v>23</v>
      </c>
      <c r="F53" s="25">
        <v>8.45</v>
      </c>
      <c r="G53" s="25">
        <f>ROUND(F53/12,2)</f>
        <v>0.7</v>
      </c>
      <c r="H53" s="17"/>
    </row>
    <row r="54" spans="1:7" s="16" customFormat="1" ht="78.75">
      <c r="A54" s="105">
        <v>19</v>
      </c>
      <c r="B54" s="33">
        <v>24</v>
      </c>
      <c r="C54" s="33" t="s">
        <v>108</v>
      </c>
      <c r="D54" s="55" t="s">
        <v>54</v>
      </c>
      <c r="E54" s="35"/>
      <c r="F54" s="36">
        <f>F55+F56+F57+F58+F59+F60</f>
        <v>40.989999999999995</v>
      </c>
      <c r="G54" s="36">
        <f>G55+G56+G57+G58+G59+G60</f>
        <v>3.4299999999999997</v>
      </c>
    </row>
    <row r="55" spans="1:8" s="16" customFormat="1" ht="55.5" customHeight="1">
      <c r="A55" s="54" t="s">
        <v>101</v>
      </c>
      <c r="B55" s="34" t="s">
        <v>38</v>
      </c>
      <c r="C55" s="30" t="s">
        <v>76</v>
      </c>
      <c r="D55" s="55" t="s">
        <v>54</v>
      </c>
      <c r="E55" s="56" t="s">
        <v>18</v>
      </c>
      <c r="F55" s="71">
        <v>1.59</v>
      </c>
      <c r="G55" s="25">
        <f aca="true" t="shared" si="2" ref="G55:G60">ROUND(F55/12,2)</f>
        <v>0.13</v>
      </c>
      <c r="H55" s="17"/>
    </row>
    <row r="56" spans="1:8" s="16" customFormat="1" ht="54" customHeight="1">
      <c r="A56" s="54" t="s">
        <v>102</v>
      </c>
      <c r="B56" s="54" t="s">
        <v>39</v>
      </c>
      <c r="C56" s="39" t="s">
        <v>77</v>
      </c>
      <c r="D56" s="55" t="s">
        <v>54</v>
      </c>
      <c r="E56" s="88" t="s">
        <v>18</v>
      </c>
      <c r="F56" s="89">
        <v>7.74</v>
      </c>
      <c r="G56" s="25">
        <f t="shared" si="2"/>
        <v>0.65</v>
      </c>
      <c r="H56" s="17"/>
    </row>
    <row r="57" spans="1:8" s="16" customFormat="1" ht="89.25">
      <c r="A57" s="54" t="s">
        <v>103</v>
      </c>
      <c r="B57" s="34" t="s">
        <v>40</v>
      </c>
      <c r="C57" s="30" t="s">
        <v>78</v>
      </c>
      <c r="D57" s="55" t="s">
        <v>54</v>
      </c>
      <c r="E57" s="56" t="s">
        <v>18</v>
      </c>
      <c r="F57" s="71">
        <v>1.87</v>
      </c>
      <c r="G57" s="25">
        <f t="shared" si="2"/>
        <v>0.16</v>
      </c>
      <c r="H57" s="17"/>
    </row>
    <row r="58" spans="1:8" s="16" customFormat="1" ht="31.5">
      <c r="A58" s="54" t="s">
        <v>104</v>
      </c>
      <c r="B58" s="54" t="s">
        <v>41</v>
      </c>
      <c r="C58" s="39" t="s">
        <v>79</v>
      </c>
      <c r="D58" s="55" t="s">
        <v>54</v>
      </c>
      <c r="E58" s="58" t="s">
        <v>80</v>
      </c>
      <c r="F58" s="89">
        <v>27.8</v>
      </c>
      <c r="G58" s="25">
        <f t="shared" si="2"/>
        <v>2.32</v>
      </c>
      <c r="H58" s="17"/>
    </row>
    <row r="59" spans="1:8" s="16" customFormat="1" ht="47.25">
      <c r="A59" s="54" t="s">
        <v>122</v>
      </c>
      <c r="B59" s="54" t="s">
        <v>42</v>
      </c>
      <c r="C59" s="39" t="s">
        <v>81</v>
      </c>
      <c r="D59" s="38" t="s">
        <v>54</v>
      </c>
      <c r="E59" s="58" t="s">
        <v>24</v>
      </c>
      <c r="F59" s="89">
        <v>0.12</v>
      </c>
      <c r="G59" s="25">
        <f t="shared" si="2"/>
        <v>0.01</v>
      </c>
      <c r="H59" s="17"/>
    </row>
    <row r="60" spans="1:8" s="18" customFormat="1" ht="31.5">
      <c r="A60" s="54" t="s">
        <v>123</v>
      </c>
      <c r="B60" s="54" t="s">
        <v>43</v>
      </c>
      <c r="C60" s="39" t="s">
        <v>82</v>
      </c>
      <c r="D60" s="38" t="s">
        <v>54</v>
      </c>
      <c r="E60" s="58" t="s">
        <v>24</v>
      </c>
      <c r="F60" s="48">
        <v>1.87</v>
      </c>
      <c r="G60" s="25">
        <f t="shared" si="2"/>
        <v>0.16</v>
      </c>
      <c r="H60" s="17"/>
    </row>
    <row r="61" spans="1:8" s="19" customFormat="1" ht="31.5">
      <c r="A61" s="104">
        <v>20</v>
      </c>
      <c r="B61" s="33">
        <v>25</v>
      </c>
      <c r="C61" s="33" t="s">
        <v>44</v>
      </c>
      <c r="D61" s="15" t="s">
        <v>54</v>
      </c>
      <c r="E61" s="33"/>
      <c r="F61" s="28">
        <f>F62+F63+F64+F65</f>
        <v>3.8900000000000006</v>
      </c>
      <c r="G61" s="28">
        <f>G62+G63+G64+G65</f>
        <v>0.32</v>
      </c>
      <c r="H61" s="17"/>
    </row>
    <row r="62" spans="1:8" s="7" customFormat="1" ht="15.75">
      <c r="A62" s="54" t="s">
        <v>124</v>
      </c>
      <c r="B62" s="34" t="s">
        <v>45</v>
      </c>
      <c r="C62" s="30" t="s">
        <v>83</v>
      </c>
      <c r="D62" s="32" t="s">
        <v>54</v>
      </c>
      <c r="E62" s="57" t="s">
        <v>84</v>
      </c>
      <c r="F62" s="71">
        <v>2.18</v>
      </c>
      <c r="G62" s="25">
        <f>ROUND(F62/12,2)</f>
        <v>0.18</v>
      </c>
      <c r="H62" s="17"/>
    </row>
    <row r="63" spans="1:8" s="7" customFormat="1" ht="47.25">
      <c r="A63" s="54" t="s">
        <v>125</v>
      </c>
      <c r="B63" s="34" t="s">
        <v>46</v>
      </c>
      <c r="C63" s="30" t="s">
        <v>85</v>
      </c>
      <c r="D63" s="15" t="s">
        <v>54</v>
      </c>
      <c r="E63" s="57" t="s">
        <v>24</v>
      </c>
      <c r="F63" s="71">
        <v>0.12</v>
      </c>
      <c r="G63" s="25">
        <f>ROUND(F63/12,2)</f>
        <v>0.01</v>
      </c>
      <c r="H63" s="17"/>
    </row>
    <row r="64" spans="1:8" s="7" customFormat="1" ht="15.75">
      <c r="A64" s="54" t="s">
        <v>126</v>
      </c>
      <c r="B64" s="54" t="s">
        <v>47</v>
      </c>
      <c r="C64" s="39" t="s">
        <v>86</v>
      </c>
      <c r="D64" s="38" t="s">
        <v>54</v>
      </c>
      <c r="E64" s="58" t="s">
        <v>20</v>
      </c>
      <c r="F64" s="48"/>
      <c r="G64" s="48"/>
      <c r="H64" s="17"/>
    </row>
    <row r="65" spans="1:8" s="74" customFormat="1" ht="31.5">
      <c r="A65" s="54" t="s">
        <v>127</v>
      </c>
      <c r="B65" s="54" t="s">
        <v>48</v>
      </c>
      <c r="C65" s="39" t="s">
        <v>87</v>
      </c>
      <c r="D65" s="38" t="s">
        <v>54</v>
      </c>
      <c r="E65" s="58" t="s">
        <v>52</v>
      </c>
      <c r="F65" s="48">
        <v>1.59</v>
      </c>
      <c r="G65" s="25">
        <f aca="true" t="shared" si="3" ref="G65:G72">ROUND(F65/12,2)</f>
        <v>0.13</v>
      </c>
      <c r="H65" s="70"/>
    </row>
    <row r="66" spans="1:8" s="101" customFormat="1" ht="15.75">
      <c r="A66" s="54" t="s">
        <v>128</v>
      </c>
      <c r="B66" s="38">
        <v>26</v>
      </c>
      <c r="C66" s="27" t="s">
        <v>113</v>
      </c>
      <c r="D66" s="38" t="s">
        <v>54</v>
      </c>
      <c r="E66" s="27" t="s">
        <v>17</v>
      </c>
      <c r="F66" s="48">
        <v>16.56</v>
      </c>
      <c r="G66" s="48">
        <f t="shared" si="3"/>
        <v>1.38</v>
      </c>
      <c r="H66" s="100"/>
    </row>
    <row r="67" spans="1:8" s="101" customFormat="1" ht="15.75">
      <c r="A67" s="102">
        <v>22</v>
      </c>
      <c r="B67" s="54" t="s">
        <v>111</v>
      </c>
      <c r="C67" s="27" t="s">
        <v>14</v>
      </c>
      <c r="D67" s="38" t="s">
        <v>54</v>
      </c>
      <c r="E67" s="27" t="s">
        <v>17</v>
      </c>
      <c r="F67" s="48">
        <v>6.31</v>
      </c>
      <c r="G67" s="48">
        <v>0</v>
      </c>
      <c r="H67" s="100"/>
    </row>
    <row r="68" spans="1:8" s="101" customFormat="1" ht="15.75">
      <c r="A68" s="102">
        <v>23</v>
      </c>
      <c r="B68" s="38">
        <v>27</v>
      </c>
      <c r="C68" s="27" t="s">
        <v>30</v>
      </c>
      <c r="D68" s="38" t="s">
        <v>54</v>
      </c>
      <c r="E68" s="27" t="s">
        <v>17</v>
      </c>
      <c r="F68" s="48">
        <v>0</v>
      </c>
      <c r="G68" s="48">
        <f t="shared" si="3"/>
        <v>0</v>
      </c>
      <c r="H68" s="100"/>
    </row>
    <row r="69" spans="1:8" s="77" customFormat="1" ht="15.75" customHeight="1" hidden="1">
      <c r="A69" s="106"/>
      <c r="B69" s="73" t="s">
        <v>112</v>
      </c>
      <c r="C69" s="75" t="s">
        <v>31</v>
      </c>
      <c r="D69" s="69" t="s">
        <v>54</v>
      </c>
      <c r="E69" s="79" t="s">
        <v>17</v>
      </c>
      <c r="F69" s="72">
        <v>0</v>
      </c>
      <c r="G69" s="25">
        <f t="shared" si="3"/>
        <v>0</v>
      </c>
      <c r="H69" s="76"/>
    </row>
    <row r="70" spans="1:8" s="19" customFormat="1" ht="15.75" customHeight="1">
      <c r="A70" s="38">
        <v>24</v>
      </c>
      <c r="B70" s="15">
        <v>28</v>
      </c>
      <c r="C70" s="30" t="s">
        <v>49</v>
      </c>
      <c r="D70" s="15" t="s">
        <v>54</v>
      </c>
      <c r="E70" s="31" t="s">
        <v>15</v>
      </c>
      <c r="F70" s="25">
        <v>2.74</v>
      </c>
      <c r="G70" s="25">
        <f t="shared" si="3"/>
        <v>0.23</v>
      </c>
      <c r="H70" s="17"/>
    </row>
    <row r="71" spans="1:8" s="19" customFormat="1" ht="51.75" customHeight="1">
      <c r="A71" s="38">
        <v>25</v>
      </c>
      <c r="B71" s="15">
        <v>29</v>
      </c>
      <c r="C71" s="45" t="s">
        <v>50</v>
      </c>
      <c r="D71" s="15" t="s">
        <v>54</v>
      </c>
      <c r="E71" s="12" t="s">
        <v>16</v>
      </c>
      <c r="F71" s="25">
        <v>2.1</v>
      </c>
      <c r="G71" s="25">
        <f t="shared" si="3"/>
        <v>0.18</v>
      </c>
      <c r="H71" s="17"/>
    </row>
    <row r="72" spans="1:8" s="19" customFormat="1" ht="30.75" customHeight="1">
      <c r="A72" s="38">
        <v>26</v>
      </c>
      <c r="B72" s="15">
        <v>30</v>
      </c>
      <c r="C72" s="78" t="s">
        <v>51</v>
      </c>
      <c r="D72" s="15" t="s">
        <v>54</v>
      </c>
      <c r="E72" s="15" t="s">
        <v>23</v>
      </c>
      <c r="F72" s="25">
        <v>7.73</v>
      </c>
      <c r="G72" s="25">
        <f t="shared" si="3"/>
        <v>0.64</v>
      </c>
      <c r="H72" s="17"/>
    </row>
    <row r="73" spans="1:8" s="19" customFormat="1" ht="20.25" customHeight="1">
      <c r="A73" s="38"/>
      <c r="B73" s="108" t="s">
        <v>56</v>
      </c>
      <c r="C73" s="114"/>
      <c r="D73" s="115"/>
      <c r="E73" s="12"/>
      <c r="F73" s="28">
        <f>F49+F54+F61+F66+F67+F68+F70+F71+F72</f>
        <v>88.77</v>
      </c>
      <c r="G73" s="28">
        <f>G49+G54+G61+G66+G67+G68+G70+G71+G72</f>
        <v>6.88</v>
      </c>
      <c r="H73" s="1"/>
    </row>
    <row r="74" spans="1:8" s="19" customFormat="1" ht="15.75" customHeight="1">
      <c r="A74" s="38"/>
      <c r="B74" s="108" t="s">
        <v>106</v>
      </c>
      <c r="C74" s="109"/>
      <c r="D74" s="37"/>
      <c r="E74" s="12"/>
      <c r="F74" s="28">
        <f>F39+F47+F73</f>
        <v>331.21</v>
      </c>
      <c r="G74" s="28">
        <f>G39+G47+G73</f>
        <v>27.09</v>
      </c>
      <c r="H74" s="1"/>
    </row>
    <row r="75" spans="1:7" ht="25.5" customHeight="1">
      <c r="A75" s="102"/>
      <c r="B75" s="108" t="s">
        <v>107</v>
      </c>
      <c r="C75" s="109"/>
      <c r="D75" s="37"/>
      <c r="E75" s="12"/>
      <c r="F75" s="28">
        <f>ROUND(F74/1.18*18%,2)</f>
        <v>50.52</v>
      </c>
      <c r="G75" s="28">
        <f>ROUND(G74/1.18*18%,2)</f>
        <v>4.13</v>
      </c>
    </row>
    <row r="76" spans="2:7" ht="25.5" customHeight="1">
      <c r="B76" s="59"/>
      <c r="C76" s="60"/>
      <c r="D76" s="61"/>
      <c r="E76" s="6"/>
      <c r="F76" s="85"/>
      <c r="G76" s="29"/>
    </row>
    <row r="77" spans="2:7" ht="15.75">
      <c r="B77" s="59"/>
      <c r="C77" s="40" t="s">
        <v>119</v>
      </c>
      <c r="D77"/>
      <c r="E77"/>
      <c r="F77" s="86"/>
      <c r="G77" s="86"/>
    </row>
    <row r="78" spans="2:7" ht="15.75">
      <c r="B78" s="59"/>
      <c r="C78" s="41" t="s">
        <v>8</v>
      </c>
      <c r="D78"/>
      <c r="E78"/>
      <c r="F78" s="86"/>
      <c r="G78" s="86"/>
    </row>
    <row r="79" spans="2:7" ht="15.75">
      <c r="B79" s="59"/>
      <c r="C79" s="41" t="s">
        <v>9</v>
      </c>
      <c r="D79"/>
      <c r="E79"/>
      <c r="F79" s="86"/>
      <c r="G79" s="86"/>
    </row>
    <row r="80" spans="2:7" ht="15.75">
      <c r="B80" s="59"/>
      <c r="D80"/>
      <c r="E80"/>
      <c r="F80" s="86"/>
      <c r="G80" s="86"/>
    </row>
    <row r="81" spans="2:7" ht="16.5" thickBot="1">
      <c r="B81" s="59"/>
      <c r="C81" s="42"/>
      <c r="D81" s="5"/>
      <c r="E81" s="42" t="s">
        <v>120</v>
      </c>
      <c r="F81" s="86"/>
      <c r="G81" s="86"/>
    </row>
    <row r="82" spans="2:7" ht="15.75">
      <c r="B82" s="59"/>
      <c r="C82" s="43" t="s">
        <v>10</v>
      </c>
      <c r="D82" s="44"/>
      <c r="E82" s="43" t="s">
        <v>11</v>
      </c>
      <c r="F82" s="86"/>
      <c r="G82" s="86"/>
    </row>
    <row r="83" spans="2:7" ht="15.75">
      <c r="B83" s="59"/>
      <c r="C83" s="2"/>
      <c r="D83"/>
      <c r="E83"/>
      <c r="F83" s="86"/>
      <c r="G83" s="86"/>
    </row>
    <row r="84" spans="2:7" ht="15.75">
      <c r="B84" s="59"/>
      <c r="C84" s="107" t="s">
        <v>12</v>
      </c>
      <c r="D84" s="107"/>
      <c r="E84" s="107"/>
      <c r="F84" s="107"/>
      <c r="G84" s="107"/>
    </row>
    <row r="85" spans="2:7" ht="15.75">
      <c r="B85" s="24"/>
      <c r="C85" s="2" t="s">
        <v>13</v>
      </c>
      <c r="D85"/>
      <c r="E85"/>
      <c r="F85" s="86"/>
      <c r="G85" s="86"/>
    </row>
    <row r="86" spans="2:7" ht="15.75">
      <c r="B86" s="24"/>
      <c r="C86" s="24"/>
      <c r="D86" s="24"/>
      <c r="E86" s="24"/>
      <c r="F86" s="24"/>
      <c r="G86" s="24"/>
    </row>
    <row r="87" spans="2:7" ht="15.75">
      <c r="B87" s="24"/>
      <c r="C87" s="24"/>
      <c r="D87" s="24"/>
      <c r="E87" s="24"/>
      <c r="F87" s="24"/>
      <c r="G87" s="24"/>
    </row>
    <row r="88" spans="2:7" ht="15.75">
      <c r="B88" s="24"/>
      <c r="C88" s="24"/>
      <c r="D88" s="24"/>
      <c r="E88" s="24"/>
      <c r="F88" s="24"/>
      <c r="G88" s="24"/>
    </row>
    <row r="89" spans="2:7" ht="15.75">
      <c r="B89" s="24"/>
      <c r="C89" s="24"/>
      <c r="D89" s="24"/>
      <c r="E89" s="24"/>
      <c r="F89" s="24"/>
      <c r="G89" s="24"/>
    </row>
    <row r="90" spans="2:7" ht="15.75">
      <c r="B90" s="24"/>
      <c r="C90" s="24"/>
      <c r="D90" s="24"/>
      <c r="E90" s="24"/>
      <c r="F90" s="24"/>
      <c r="G90" s="24"/>
    </row>
    <row r="91" spans="2:7" ht="15.75">
      <c r="B91" s="24"/>
      <c r="C91" s="24"/>
      <c r="D91" s="24"/>
      <c r="E91" s="24"/>
      <c r="F91" s="24"/>
      <c r="G91" s="24"/>
    </row>
    <row r="92" spans="2:7" ht="15.75">
      <c r="B92" s="24"/>
      <c r="C92" s="24"/>
      <c r="D92" s="24"/>
      <c r="E92" s="24"/>
      <c r="F92" s="24"/>
      <c r="G92" s="24"/>
    </row>
    <row r="93" spans="2:7" ht="15.75">
      <c r="B93" s="24"/>
      <c r="C93" s="24"/>
      <c r="D93" s="24"/>
      <c r="E93" s="24"/>
      <c r="F93" s="24"/>
      <c r="G93" s="24"/>
    </row>
    <row r="94" spans="2:7" ht="15.75">
      <c r="B94" s="24"/>
      <c r="C94" s="24"/>
      <c r="D94" s="24"/>
      <c r="E94" s="24"/>
      <c r="F94" s="24"/>
      <c r="G94" s="24"/>
    </row>
    <row r="95" spans="2:7" ht="15.75">
      <c r="B95" s="24"/>
      <c r="C95" s="24"/>
      <c r="D95" s="24"/>
      <c r="E95" s="24"/>
      <c r="F95" s="24"/>
      <c r="G95" s="24"/>
    </row>
    <row r="96" spans="2:7" ht="15.75">
      <c r="B96" s="24"/>
      <c r="C96" s="24"/>
      <c r="D96" s="24"/>
      <c r="E96" s="24"/>
      <c r="F96" s="24"/>
      <c r="G96" s="24"/>
    </row>
    <row r="97" spans="2:7" ht="15.75">
      <c r="B97" s="24"/>
      <c r="C97" s="24"/>
      <c r="D97" s="24"/>
      <c r="E97" s="24"/>
      <c r="F97" s="24"/>
      <c r="G97" s="24"/>
    </row>
    <row r="98" spans="2:7" ht="15.75">
      <c r="B98" s="24"/>
      <c r="C98" s="24"/>
      <c r="D98" s="24"/>
      <c r="E98" s="24"/>
      <c r="F98" s="24"/>
      <c r="G98" s="24"/>
    </row>
    <row r="99" spans="2:7" ht="15.75">
      <c r="B99" s="24"/>
      <c r="C99" s="24"/>
      <c r="D99" s="24"/>
      <c r="E99" s="24"/>
      <c r="F99" s="24"/>
      <c r="G99" s="24"/>
    </row>
    <row r="100" spans="2:7" ht="15.75">
      <c r="B100" s="24"/>
      <c r="C100" s="24"/>
      <c r="D100" s="24"/>
      <c r="E100" s="24"/>
      <c r="F100" s="24"/>
      <c r="G100" s="24"/>
    </row>
    <row r="101" spans="2:7" ht="15.75">
      <c r="B101" s="24"/>
      <c r="C101" s="24"/>
      <c r="D101" s="24"/>
      <c r="E101" s="24"/>
      <c r="F101" s="24"/>
      <c r="G101" s="24"/>
    </row>
    <row r="102" spans="2:7" ht="15.75">
      <c r="B102" s="24"/>
      <c r="C102" s="24"/>
      <c r="D102" s="24"/>
      <c r="E102" s="24"/>
      <c r="F102" s="24"/>
      <c r="G102" s="24"/>
    </row>
    <row r="103" spans="3:7" ht="15.75">
      <c r="C103" s="20"/>
      <c r="D103" s="20"/>
      <c r="E103" s="20"/>
      <c r="F103" s="20"/>
      <c r="G103" s="20"/>
    </row>
    <row r="104" spans="3:7" ht="15.75">
      <c r="C104" s="20"/>
      <c r="D104" s="20"/>
      <c r="E104" s="20"/>
      <c r="F104" s="20"/>
      <c r="G104" s="20"/>
    </row>
    <row r="105" spans="3:7" ht="15.75">
      <c r="C105" s="20"/>
      <c r="D105" s="20"/>
      <c r="E105" s="20"/>
      <c r="F105" s="20"/>
      <c r="G105" s="20"/>
    </row>
    <row r="106" spans="3:7" ht="15.75">
      <c r="C106" s="20"/>
      <c r="D106" s="20"/>
      <c r="E106" s="20"/>
      <c r="F106" s="20"/>
      <c r="G106" s="20"/>
    </row>
    <row r="107" spans="3:7" ht="15.75">
      <c r="C107" s="20"/>
      <c r="D107" s="20"/>
      <c r="E107" s="20"/>
      <c r="F107" s="20"/>
      <c r="G107" s="20"/>
    </row>
    <row r="108" spans="3:7" ht="15.75">
      <c r="C108" s="20"/>
      <c r="D108" s="20"/>
      <c r="E108" s="20"/>
      <c r="F108" s="20"/>
      <c r="G108" s="20"/>
    </row>
    <row r="109" spans="3:7" ht="15.75">
      <c r="C109" s="20"/>
      <c r="D109" s="20"/>
      <c r="E109" s="20"/>
      <c r="F109" s="20"/>
      <c r="G109" s="20"/>
    </row>
    <row r="110" spans="3:7" ht="15.75">
      <c r="C110" s="20"/>
      <c r="D110" s="20"/>
      <c r="E110" s="20"/>
      <c r="F110" s="20"/>
      <c r="G110" s="20"/>
    </row>
    <row r="111" spans="3:7" ht="15.75">
      <c r="C111" s="20"/>
      <c r="D111" s="20"/>
      <c r="E111" s="20"/>
      <c r="F111" s="20"/>
      <c r="G111" s="20"/>
    </row>
    <row r="112" spans="3:7" ht="15.75">
      <c r="C112" s="20"/>
      <c r="D112" s="20"/>
      <c r="E112" s="20"/>
      <c r="F112" s="20"/>
      <c r="G112" s="20"/>
    </row>
    <row r="113" spans="3:7" ht="15.75">
      <c r="C113" s="20"/>
      <c r="D113" s="20"/>
      <c r="E113" s="20"/>
      <c r="F113" s="20"/>
      <c r="G113" s="20"/>
    </row>
    <row r="114" spans="3:7" ht="15.75">
      <c r="C114" s="20"/>
      <c r="D114" s="20"/>
      <c r="E114" s="20"/>
      <c r="F114" s="20"/>
      <c r="G114" s="20"/>
    </row>
    <row r="115" spans="3:7" ht="15.75">
      <c r="C115" s="20"/>
      <c r="D115" s="20"/>
      <c r="E115" s="20"/>
      <c r="F115" s="20"/>
      <c r="G115" s="20"/>
    </row>
    <row r="116" spans="3:7" ht="15.75">
      <c r="C116" s="20"/>
      <c r="D116" s="20"/>
      <c r="E116" s="20"/>
      <c r="F116" s="20"/>
      <c r="G116" s="20"/>
    </row>
    <row r="117" spans="3:7" ht="15.75">
      <c r="C117" s="20"/>
      <c r="D117" s="20"/>
      <c r="E117" s="20"/>
      <c r="F117" s="20"/>
      <c r="G117" s="20"/>
    </row>
    <row r="118" spans="3:7" ht="15.75">
      <c r="C118" s="20"/>
      <c r="D118" s="20"/>
      <c r="E118" s="20"/>
      <c r="F118" s="20"/>
      <c r="G118" s="20"/>
    </row>
    <row r="119" spans="3:7" ht="15.75">
      <c r="C119" s="20"/>
      <c r="D119" s="20"/>
      <c r="E119" s="20"/>
      <c r="F119" s="20"/>
      <c r="G119" s="20"/>
    </row>
    <row r="120" spans="3:7" ht="15.75">
      <c r="C120" s="20"/>
      <c r="D120" s="20"/>
      <c r="E120" s="20"/>
      <c r="F120" s="20"/>
      <c r="G120" s="20"/>
    </row>
    <row r="121" spans="3:7" ht="15.75">
      <c r="C121" s="20"/>
      <c r="D121" s="20"/>
      <c r="E121" s="20"/>
      <c r="F121" s="20"/>
      <c r="G121" s="20"/>
    </row>
    <row r="122" spans="3:7" ht="15.75">
      <c r="C122" s="20"/>
      <c r="D122" s="20"/>
      <c r="E122" s="20"/>
      <c r="F122" s="20"/>
      <c r="G122" s="20"/>
    </row>
    <row r="123" spans="3:7" ht="15.75">
      <c r="C123" s="20"/>
      <c r="D123" s="20"/>
      <c r="E123" s="20"/>
      <c r="F123" s="20"/>
      <c r="G123" s="20"/>
    </row>
    <row r="124" spans="3:7" ht="15.75">
      <c r="C124" s="20"/>
      <c r="D124" s="20"/>
      <c r="E124" s="20"/>
      <c r="F124" s="20"/>
      <c r="G124" s="20"/>
    </row>
    <row r="125" spans="3:7" ht="15.75">
      <c r="C125" s="20"/>
      <c r="D125" s="20"/>
      <c r="E125" s="20"/>
      <c r="F125" s="20"/>
      <c r="G125" s="20"/>
    </row>
    <row r="126" spans="3:7" ht="15.75">
      <c r="C126" s="20"/>
      <c r="D126" s="20"/>
      <c r="E126" s="20"/>
      <c r="F126" s="20"/>
      <c r="G126" s="20"/>
    </row>
    <row r="127" spans="3:7" ht="15.75">
      <c r="C127" s="20"/>
      <c r="D127" s="20"/>
      <c r="E127" s="20"/>
      <c r="F127" s="20"/>
      <c r="G127" s="20"/>
    </row>
    <row r="128" spans="3:7" ht="15.75">
      <c r="C128" s="20"/>
      <c r="D128" s="20"/>
      <c r="E128" s="20"/>
      <c r="F128" s="20"/>
      <c r="G128" s="20"/>
    </row>
    <row r="129" spans="3:7" ht="15.75">
      <c r="C129" s="20"/>
      <c r="D129" s="20"/>
      <c r="E129" s="20"/>
      <c r="F129" s="20"/>
      <c r="G129" s="20"/>
    </row>
    <row r="130" spans="3:7" ht="15.75">
      <c r="C130" s="20"/>
      <c r="D130" s="20"/>
      <c r="E130" s="20"/>
      <c r="F130" s="20"/>
      <c r="G130" s="20"/>
    </row>
    <row r="131" spans="3:7" ht="15.75">
      <c r="C131" s="20"/>
      <c r="D131" s="20"/>
      <c r="E131" s="20"/>
      <c r="F131" s="20"/>
      <c r="G131" s="20"/>
    </row>
    <row r="132" spans="3:7" ht="15.75">
      <c r="C132" s="20"/>
      <c r="D132" s="20"/>
      <c r="E132" s="20"/>
      <c r="F132" s="20"/>
      <c r="G132" s="20"/>
    </row>
    <row r="133" spans="3:7" ht="15.75">
      <c r="C133" s="20"/>
      <c r="D133" s="20"/>
      <c r="E133" s="20"/>
      <c r="F133" s="20"/>
      <c r="G133" s="20"/>
    </row>
    <row r="134" spans="3:7" ht="15.75">
      <c r="C134" s="20"/>
      <c r="D134" s="20"/>
      <c r="E134" s="20"/>
      <c r="F134" s="20"/>
      <c r="G134" s="20"/>
    </row>
    <row r="135" spans="3:7" ht="15.75">
      <c r="C135" s="20"/>
      <c r="D135" s="20"/>
      <c r="E135" s="20"/>
      <c r="F135" s="20"/>
      <c r="G135" s="20"/>
    </row>
    <row r="136" spans="3:7" ht="15.75">
      <c r="C136" s="20"/>
      <c r="D136" s="20"/>
      <c r="E136" s="20"/>
      <c r="F136" s="20"/>
      <c r="G136" s="20"/>
    </row>
    <row r="137" spans="3:7" ht="15.75">
      <c r="C137" s="20"/>
      <c r="D137" s="20"/>
      <c r="E137" s="20"/>
      <c r="F137" s="20"/>
      <c r="G137" s="20"/>
    </row>
    <row r="138" spans="3:7" ht="15.75">
      <c r="C138" s="20"/>
      <c r="D138" s="20"/>
      <c r="E138" s="20"/>
      <c r="F138" s="20"/>
      <c r="G138" s="20"/>
    </row>
    <row r="139" spans="3:7" ht="15.75">
      <c r="C139" s="20"/>
      <c r="D139" s="20"/>
      <c r="E139" s="20"/>
      <c r="F139" s="20"/>
      <c r="G139" s="20"/>
    </row>
    <row r="140" spans="3:7" ht="15.75">
      <c r="C140" s="20"/>
      <c r="D140" s="20"/>
      <c r="E140" s="20"/>
      <c r="F140" s="20"/>
      <c r="G140" s="20"/>
    </row>
    <row r="141" spans="3:7" ht="15.75">
      <c r="C141" s="20"/>
      <c r="D141" s="20"/>
      <c r="E141" s="20"/>
      <c r="F141" s="20"/>
      <c r="G141" s="20"/>
    </row>
    <row r="142" spans="3:7" ht="15.75">
      <c r="C142" s="20"/>
      <c r="D142" s="20"/>
      <c r="E142" s="20"/>
      <c r="F142" s="20"/>
      <c r="G142" s="20"/>
    </row>
    <row r="143" spans="3:7" ht="15.75">
      <c r="C143" s="20"/>
      <c r="D143" s="20"/>
      <c r="E143" s="20"/>
      <c r="F143" s="20"/>
      <c r="G143" s="20"/>
    </row>
    <row r="144" spans="3:7" ht="15.75">
      <c r="C144" s="20"/>
      <c r="D144" s="20"/>
      <c r="E144" s="20"/>
      <c r="F144" s="20"/>
      <c r="G144" s="20"/>
    </row>
    <row r="145" spans="3:7" ht="15.75">
      <c r="C145" s="20"/>
      <c r="D145" s="20"/>
      <c r="E145" s="20"/>
      <c r="F145" s="20"/>
      <c r="G145" s="20"/>
    </row>
    <row r="146" spans="3:7" ht="15.75">
      <c r="C146" s="20"/>
      <c r="D146" s="20"/>
      <c r="E146" s="20"/>
      <c r="F146" s="20"/>
      <c r="G146" s="20"/>
    </row>
    <row r="147" spans="3:7" ht="15.75">
      <c r="C147" s="20"/>
      <c r="D147" s="20"/>
      <c r="E147" s="20"/>
      <c r="F147" s="20"/>
      <c r="G147" s="20"/>
    </row>
    <row r="148" spans="3:7" ht="15.75">
      <c r="C148" s="20"/>
      <c r="D148" s="20"/>
      <c r="E148" s="20"/>
      <c r="F148" s="20"/>
      <c r="G148" s="20"/>
    </row>
    <row r="149" spans="3:7" ht="15.75">
      <c r="C149" s="20"/>
      <c r="D149" s="20"/>
      <c r="E149" s="20"/>
      <c r="F149" s="20"/>
      <c r="G149" s="20"/>
    </row>
    <row r="150" spans="3:7" ht="15.75">
      <c r="C150" s="20"/>
      <c r="D150" s="20"/>
      <c r="E150" s="20"/>
      <c r="F150" s="20"/>
      <c r="G150" s="20"/>
    </row>
    <row r="151" spans="3:7" ht="15.75">
      <c r="C151" s="20"/>
      <c r="D151" s="20"/>
      <c r="E151" s="20"/>
      <c r="F151" s="20"/>
      <c r="G151" s="20"/>
    </row>
    <row r="152" spans="3:7" ht="15.75">
      <c r="C152" s="20"/>
      <c r="D152" s="20"/>
      <c r="E152" s="20"/>
      <c r="F152" s="20"/>
      <c r="G152" s="20"/>
    </row>
    <row r="153" spans="3:7" ht="15.75">
      <c r="C153" s="20"/>
      <c r="D153" s="20"/>
      <c r="E153" s="20"/>
      <c r="F153" s="20"/>
      <c r="G153" s="20"/>
    </row>
    <row r="154" spans="3:7" ht="15.75">
      <c r="C154" s="20"/>
      <c r="D154" s="20"/>
      <c r="E154" s="20"/>
      <c r="F154" s="20"/>
      <c r="G154" s="20"/>
    </row>
    <row r="155" spans="3:7" ht="15.75">
      <c r="C155" s="20"/>
      <c r="D155" s="20"/>
      <c r="E155" s="20"/>
      <c r="F155" s="20"/>
      <c r="G155" s="20"/>
    </row>
    <row r="156" spans="3:7" ht="15.75">
      <c r="C156" s="20"/>
      <c r="D156" s="20"/>
      <c r="E156" s="20"/>
      <c r="F156" s="20"/>
      <c r="G156" s="20"/>
    </row>
    <row r="157" spans="3:7" ht="15.75">
      <c r="C157" s="20"/>
      <c r="D157" s="20"/>
      <c r="E157" s="20"/>
      <c r="F157" s="20"/>
      <c r="G157" s="20"/>
    </row>
    <row r="158" spans="3:7" ht="15.75">
      <c r="C158" s="20"/>
      <c r="D158" s="20"/>
      <c r="E158" s="20"/>
      <c r="F158" s="20"/>
      <c r="G158" s="20"/>
    </row>
    <row r="159" spans="3:7" ht="15.75">
      <c r="C159" s="20"/>
      <c r="D159" s="20"/>
      <c r="E159" s="20"/>
      <c r="F159" s="20"/>
      <c r="G159" s="20"/>
    </row>
    <row r="160" spans="3:7" ht="15.75">
      <c r="C160" s="20"/>
      <c r="D160" s="20"/>
      <c r="E160" s="20"/>
      <c r="F160" s="20"/>
      <c r="G160" s="20"/>
    </row>
    <row r="161" spans="3:7" ht="15.75">
      <c r="C161" s="20"/>
      <c r="D161" s="20"/>
      <c r="E161" s="20"/>
      <c r="F161" s="20"/>
      <c r="G161" s="20"/>
    </row>
    <row r="162" spans="3:7" ht="15.75">
      <c r="C162" s="20"/>
      <c r="D162" s="20"/>
      <c r="E162" s="20"/>
      <c r="F162" s="20"/>
      <c r="G162" s="20"/>
    </row>
    <row r="163" spans="3:7" ht="15.75">
      <c r="C163" s="20"/>
      <c r="D163" s="20"/>
      <c r="E163" s="20"/>
      <c r="F163" s="20"/>
      <c r="G163" s="20"/>
    </row>
    <row r="164" spans="3:7" ht="15.75">
      <c r="C164" s="20"/>
      <c r="D164" s="20"/>
      <c r="E164" s="20"/>
      <c r="F164" s="20"/>
      <c r="G164" s="20"/>
    </row>
    <row r="165" spans="3:7" ht="15.75">
      <c r="C165" s="20"/>
      <c r="D165" s="20"/>
      <c r="E165" s="20"/>
      <c r="F165" s="20"/>
      <c r="G165" s="20"/>
    </row>
    <row r="166" spans="3:7" ht="15.75">
      <c r="C166" s="20"/>
      <c r="D166" s="20"/>
      <c r="E166" s="20"/>
      <c r="F166" s="20"/>
      <c r="G166" s="20"/>
    </row>
    <row r="167" spans="3:7" ht="15.75">
      <c r="C167" s="20"/>
      <c r="D167" s="20"/>
      <c r="E167" s="20"/>
      <c r="F167" s="20"/>
      <c r="G167" s="20"/>
    </row>
    <row r="168" spans="3:7" ht="15.75">
      <c r="C168" s="20"/>
      <c r="D168" s="20"/>
      <c r="E168" s="20"/>
      <c r="F168" s="20"/>
      <c r="G168" s="20"/>
    </row>
    <row r="169" spans="3:7" ht="15.75">
      <c r="C169" s="20"/>
      <c r="D169" s="20"/>
      <c r="E169" s="20"/>
      <c r="F169" s="20"/>
      <c r="G169" s="20"/>
    </row>
    <row r="170" spans="3:7" ht="15.75">
      <c r="C170" s="20"/>
      <c r="D170" s="20"/>
      <c r="E170" s="20"/>
      <c r="F170" s="20"/>
      <c r="G170" s="20"/>
    </row>
    <row r="171" spans="3:7" ht="15.75">
      <c r="C171" s="20"/>
      <c r="D171" s="20"/>
      <c r="E171" s="20"/>
      <c r="F171" s="20"/>
      <c r="G171" s="20"/>
    </row>
    <row r="172" spans="3:7" ht="15.75">
      <c r="C172" s="20"/>
      <c r="D172" s="20"/>
      <c r="E172" s="20"/>
      <c r="F172" s="20"/>
      <c r="G172" s="20"/>
    </row>
    <row r="173" spans="3:7" ht="15.75">
      <c r="C173" s="20"/>
      <c r="D173" s="20"/>
      <c r="E173" s="20"/>
      <c r="F173" s="20"/>
      <c r="G173" s="20"/>
    </row>
    <row r="174" spans="3:7" ht="15.75">
      <c r="C174" s="20"/>
      <c r="D174" s="20"/>
      <c r="E174" s="20"/>
      <c r="F174" s="20"/>
      <c r="G174" s="20"/>
    </row>
    <row r="175" spans="3:7" ht="15.75">
      <c r="C175" s="20"/>
      <c r="D175" s="20"/>
      <c r="E175" s="20"/>
      <c r="F175" s="20"/>
      <c r="G175" s="20"/>
    </row>
    <row r="176" spans="3:7" ht="15.75">
      <c r="C176" s="20"/>
      <c r="D176" s="20"/>
      <c r="E176" s="20"/>
      <c r="F176" s="20"/>
      <c r="G176" s="20"/>
    </row>
    <row r="177" spans="3:7" ht="15.75">
      <c r="C177" s="20"/>
      <c r="D177" s="20"/>
      <c r="E177" s="20"/>
      <c r="F177" s="20"/>
      <c r="G177" s="20"/>
    </row>
    <row r="178" spans="3:7" ht="15.75">
      <c r="C178" s="20"/>
      <c r="D178" s="20"/>
      <c r="E178" s="20"/>
      <c r="F178" s="20"/>
      <c r="G178" s="20"/>
    </row>
    <row r="179" spans="3:7" ht="15.75">
      <c r="C179" s="20"/>
      <c r="D179" s="20"/>
      <c r="E179" s="20"/>
      <c r="F179" s="20"/>
      <c r="G179" s="20"/>
    </row>
    <row r="180" spans="3:7" ht="15.75">
      <c r="C180" s="20"/>
      <c r="D180" s="20"/>
      <c r="E180" s="20"/>
      <c r="F180" s="20"/>
      <c r="G180" s="20"/>
    </row>
    <row r="181" spans="3:7" ht="15.75">
      <c r="C181" s="20"/>
      <c r="D181" s="20"/>
      <c r="E181" s="20"/>
      <c r="F181" s="20"/>
      <c r="G181" s="20"/>
    </row>
    <row r="182" spans="3:7" ht="15.75">
      <c r="C182" s="20"/>
      <c r="D182" s="20"/>
      <c r="E182" s="20"/>
      <c r="F182" s="20"/>
      <c r="G182" s="20"/>
    </row>
    <row r="183" spans="3:7" ht="15.75">
      <c r="C183" s="20"/>
      <c r="D183" s="20"/>
      <c r="E183" s="20"/>
      <c r="F183" s="20"/>
      <c r="G183" s="20"/>
    </row>
    <row r="184" spans="3:7" ht="15.75">
      <c r="C184" s="20"/>
      <c r="D184" s="20"/>
      <c r="E184" s="20"/>
      <c r="F184" s="20"/>
      <c r="G184" s="20"/>
    </row>
    <row r="185" spans="3:7" ht="15.75">
      <c r="C185" s="20"/>
      <c r="D185" s="20"/>
      <c r="E185" s="20"/>
      <c r="F185" s="20"/>
      <c r="G185" s="20"/>
    </row>
    <row r="186" spans="3:7" ht="15.75">
      <c r="C186" s="20"/>
      <c r="D186" s="20"/>
      <c r="E186" s="20"/>
      <c r="F186" s="20"/>
      <c r="G186" s="20"/>
    </row>
    <row r="187" spans="3:7" ht="15.75">
      <c r="C187" s="20"/>
      <c r="D187" s="20"/>
      <c r="E187" s="20"/>
      <c r="F187" s="20"/>
      <c r="G187" s="20"/>
    </row>
    <row r="188" spans="3:7" ht="15.75">
      <c r="C188" s="20"/>
      <c r="D188" s="20"/>
      <c r="E188" s="20"/>
      <c r="F188" s="20"/>
      <c r="G188" s="20"/>
    </row>
  </sheetData>
  <sheetProtection/>
  <mergeCells count="20">
    <mergeCell ref="B22:G22"/>
    <mergeCell ref="B24:G24"/>
    <mergeCell ref="A27:G27"/>
    <mergeCell ref="B40:G40"/>
    <mergeCell ref="B73:D73"/>
    <mergeCell ref="B74:C74"/>
    <mergeCell ref="A25:A26"/>
    <mergeCell ref="B25:B26"/>
    <mergeCell ref="C25:C26"/>
    <mergeCell ref="D25:D26"/>
    <mergeCell ref="C84:G84"/>
    <mergeCell ref="B75:C75"/>
    <mergeCell ref="E20:G20"/>
    <mergeCell ref="B48:G48"/>
    <mergeCell ref="B39:D39"/>
    <mergeCell ref="B47:D47"/>
    <mergeCell ref="B23:G23"/>
    <mergeCell ref="B21:G21"/>
    <mergeCell ref="E25:E26"/>
    <mergeCell ref="F25:F26"/>
  </mergeCells>
  <hyperlinks>
    <hyperlink ref="F15" r:id="rId1" display="mailto:admlab@adminlbt.ru"/>
  </hyperlinks>
  <printOptions/>
  <pageMargins left="0.41" right="0.16" top="0.52" bottom="0.25" header="0.28" footer="0.16"/>
  <pageSetup horizontalDpi="600" verticalDpi="600" orientation="landscape" paperSize="9" scale="46" r:id="rId2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188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6.00390625" style="81" customWidth="1"/>
    <col min="2" max="2" width="13.125" style="20" hidden="1" customWidth="1"/>
    <col min="3" max="3" width="70.125" style="1" customWidth="1"/>
    <col min="4" max="4" width="8.875" style="9" customWidth="1"/>
    <col min="5" max="5" width="15.875" style="9" customWidth="1"/>
    <col min="6" max="6" width="9.75390625" style="9" customWidth="1"/>
    <col min="7" max="7" width="19.625" style="68" customWidth="1"/>
    <col min="8" max="8" width="14.00390625" style="1" customWidth="1"/>
    <col min="9" max="16384" width="9.125" style="1" customWidth="1"/>
  </cols>
  <sheetData>
    <row r="1" spans="4:7" ht="12.75" customHeight="1">
      <c r="D1" s="10"/>
      <c r="E1" s="10"/>
      <c r="F1" s="9" t="s">
        <v>114</v>
      </c>
      <c r="G1" s="62"/>
    </row>
    <row r="2" spans="4:7" ht="15.75">
      <c r="D2" s="10"/>
      <c r="E2" s="10"/>
      <c r="F2" s="9" t="s">
        <v>88</v>
      </c>
      <c r="G2" s="62"/>
    </row>
    <row r="3" spans="4:7" ht="12.75" customHeight="1">
      <c r="D3" s="10"/>
      <c r="E3" s="10"/>
      <c r="F3" s="9" t="s">
        <v>89</v>
      </c>
      <c r="G3" s="62"/>
    </row>
    <row r="4" spans="4:7" ht="15.75">
      <c r="D4" s="10"/>
      <c r="E4" s="10"/>
      <c r="F4" s="9" t="s">
        <v>90</v>
      </c>
      <c r="G4" s="62"/>
    </row>
    <row r="5" spans="3:7" ht="15.75">
      <c r="C5" s="22"/>
      <c r="D5" s="7"/>
      <c r="E5" s="10"/>
      <c r="F5" s="9" t="s">
        <v>91</v>
      </c>
      <c r="G5" s="62"/>
    </row>
    <row r="6" spans="1:7" s="4" customFormat="1" ht="15.75">
      <c r="A6" s="82"/>
      <c r="B6" s="21"/>
      <c r="D6" s="11"/>
      <c r="E6" s="10"/>
      <c r="F6" s="20"/>
      <c r="G6" s="62"/>
    </row>
    <row r="7" spans="1:7" s="4" customFormat="1" ht="15.75">
      <c r="A7" s="82"/>
      <c r="B7" s="21"/>
      <c r="D7" s="11"/>
      <c r="E7" s="11"/>
      <c r="F7" s="8"/>
      <c r="G7" s="62"/>
    </row>
    <row r="8" spans="1:7" s="4" customFormat="1" ht="15.75">
      <c r="A8" s="82"/>
      <c r="B8" s="21"/>
      <c r="D8" s="11"/>
      <c r="E8" s="46"/>
      <c r="F8" s="81" t="s">
        <v>3</v>
      </c>
      <c r="G8" s="62"/>
    </row>
    <row r="9" spans="1:7" s="4" customFormat="1" ht="15.75">
      <c r="A9" s="82"/>
      <c r="B9" s="21"/>
      <c r="D9" s="11"/>
      <c r="E9" s="11"/>
      <c r="F9" s="81" t="s">
        <v>118</v>
      </c>
      <c r="G9" s="62"/>
    </row>
    <row r="10" spans="1:7" s="4" customFormat="1" ht="15.75">
      <c r="A10" s="82"/>
      <c r="B10" s="21"/>
      <c r="C10" s="23"/>
      <c r="D10" s="11"/>
      <c r="E10" s="11"/>
      <c r="F10" s="83" t="s">
        <v>67</v>
      </c>
      <c r="G10" s="63"/>
    </row>
    <row r="11" spans="1:7" s="4" customFormat="1" ht="15.75">
      <c r="A11" s="82"/>
      <c r="B11" s="21"/>
      <c r="D11" s="11"/>
      <c r="E11" s="11"/>
      <c r="F11" s="81" t="s">
        <v>4</v>
      </c>
      <c r="G11" s="63"/>
    </row>
    <row r="12" spans="1:7" s="4" customFormat="1" ht="15.75">
      <c r="A12" s="82"/>
      <c r="B12" s="21"/>
      <c r="D12" s="11"/>
      <c r="E12" s="11"/>
      <c r="F12" s="83" t="s">
        <v>68</v>
      </c>
      <c r="G12" s="63"/>
    </row>
    <row r="13" spans="1:7" s="4" customFormat="1" ht="15.75">
      <c r="A13" s="82"/>
      <c r="B13" s="21"/>
      <c r="D13" s="11"/>
      <c r="E13" s="11"/>
      <c r="F13" s="81" t="s">
        <v>5</v>
      </c>
      <c r="G13" s="63"/>
    </row>
    <row r="14" spans="1:7" s="4" customFormat="1" ht="15.75">
      <c r="A14" s="82"/>
      <c r="B14" s="21"/>
      <c r="D14" s="11"/>
      <c r="E14" s="11"/>
      <c r="F14" s="83" t="s">
        <v>69</v>
      </c>
      <c r="G14" s="63"/>
    </row>
    <row r="15" spans="1:7" s="4" customFormat="1" ht="15.75">
      <c r="A15" s="82"/>
      <c r="B15" s="21"/>
      <c r="D15" s="11"/>
      <c r="E15" s="11"/>
      <c r="F15" s="84" t="s">
        <v>6</v>
      </c>
      <c r="G15" s="63"/>
    </row>
    <row r="16" spans="1:7" s="4" customFormat="1" ht="15.75">
      <c r="A16" s="82"/>
      <c r="B16" s="21"/>
      <c r="D16" s="11"/>
      <c r="E16" s="11"/>
      <c r="F16" s="83" t="s">
        <v>70</v>
      </c>
      <c r="G16" s="63"/>
    </row>
    <row r="17" spans="1:7" s="4" customFormat="1" ht="15.75">
      <c r="A17" s="82"/>
      <c r="B17" s="21"/>
      <c r="D17" s="11"/>
      <c r="E17" s="11"/>
      <c r="F17" s="81" t="s">
        <v>7</v>
      </c>
      <c r="G17" s="63"/>
    </row>
    <row r="18" spans="1:7" s="4" customFormat="1" ht="15.75">
      <c r="A18" s="82"/>
      <c r="B18" s="21"/>
      <c r="D18" s="11"/>
      <c r="E18" s="14"/>
      <c r="F18" s="83" t="s">
        <v>71</v>
      </c>
      <c r="G18" s="62"/>
    </row>
    <row r="19" spans="1:7" s="4" customFormat="1" ht="15.75">
      <c r="A19" s="82"/>
      <c r="B19" s="21"/>
      <c r="D19" s="11"/>
      <c r="E19" s="14"/>
      <c r="F19" s="8"/>
      <c r="G19" s="62"/>
    </row>
    <row r="20" spans="2:7" ht="15.75">
      <c r="B20" s="21"/>
      <c r="C20" s="4"/>
      <c r="D20" s="8"/>
      <c r="E20" s="110"/>
      <c r="F20" s="110"/>
      <c r="G20" s="64"/>
    </row>
    <row r="21" spans="2:7" ht="16.5" customHeight="1">
      <c r="B21" s="117" t="s">
        <v>92</v>
      </c>
      <c r="C21" s="117"/>
      <c r="D21" s="117"/>
      <c r="E21" s="117"/>
      <c r="F21" s="117"/>
      <c r="G21" s="64"/>
    </row>
    <row r="22" spans="2:7" ht="16.5" customHeight="1">
      <c r="B22" s="117" t="s">
        <v>93</v>
      </c>
      <c r="C22" s="117"/>
      <c r="D22" s="117"/>
      <c r="E22" s="117"/>
      <c r="F22" s="117"/>
      <c r="G22" s="62"/>
    </row>
    <row r="23" spans="1:7" s="2" customFormat="1" ht="16.5">
      <c r="A23" s="81"/>
      <c r="B23" s="116" t="s">
        <v>94</v>
      </c>
      <c r="C23" s="116"/>
      <c r="D23" s="116"/>
      <c r="E23" s="116"/>
      <c r="F23" s="116"/>
      <c r="G23" s="65"/>
    </row>
    <row r="24" spans="2:7" ht="16.5" customHeight="1">
      <c r="B24" s="117" t="s">
        <v>129</v>
      </c>
      <c r="C24" s="117"/>
      <c r="D24" s="117"/>
      <c r="E24" s="117"/>
      <c r="F24" s="117"/>
      <c r="G24" s="64"/>
    </row>
    <row r="25" spans="1:7" s="3" customFormat="1" ht="71.25" customHeight="1">
      <c r="A25" s="118" t="s">
        <v>58</v>
      </c>
      <c r="B25" s="118" t="s">
        <v>72</v>
      </c>
      <c r="C25" s="123" t="s">
        <v>72</v>
      </c>
      <c r="D25" s="118" t="s">
        <v>59</v>
      </c>
      <c r="E25" s="118" t="s">
        <v>95</v>
      </c>
      <c r="F25" s="118" t="s">
        <v>66</v>
      </c>
      <c r="G25" s="92" t="s">
        <v>115</v>
      </c>
    </row>
    <row r="26" spans="1:7" s="3" customFormat="1" ht="31.5" customHeight="1">
      <c r="A26" s="119"/>
      <c r="B26" s="119"/>
      <c r="C26" s="124"/>
      <c r="D26" s="119"/>
      <c r="E26" s="119"/>
      <c r="F26" s="119"/>
      <c r="G26" s="91" t="s">
        <v>110</v>
      </c>
    </row>
    <row r="27" spans="1:7" s="16" customFormat="1" ht="47.25" customHeight="1">
      <c r="A27" s="120" t="s">
        <v>96</v>
      </c>
      <c r="B27" s="121"/>
      <c r="C27" s="121"/>
      <c r="D27" s="121"/>
      <c r="E27" s="121"/>
      <c r="F27" s="121"/>
      <c r="G27" s="125"/>
    </row>
    <row r="28" spans="1:7" s="16" customFormat="1" ht="18.75">
      <c r="A28" s="87">
        <v>1</v>
      </c>
      <c r="B28" s="93">
        <v>1</v>
      </c>
      <c r="C28" s="94" t="s">
        <v>63</v>
      </c>
      <c r="D28" s="93" t="s">
        <v>54</v>
      </c>
      <c r="E28" s="94" t="s">
        <v>97</v>
      </c>
      <c r="F28" s="95">
        <v>2.38</v>
      </c>
      <c r="G28" s="96">
        <f>ROUND(F28/12,2)</f>
        <v>0.2</v>
      </c>
    </row>
    <row r="29" spans="1:7" s="16" customFormat="1" ht="31.5">
      <c r="A29" s="87">
        <v>2</v>
      </c>
      <c r="B29" s="13">
        <v>3</v>
      </c>
      <c r="C29" s="30" t="s">
        <v>2</v>
      </c>
      <c r="D29" s="15" t="s">
        <v>54</v>
      </c>
      <c r="E29" s="12" t="s">
        <v>97</v>
      </c>
      <c r="F29" s="71">
        <v>2.28</v>
      </c>
      <c r="G29" s="96">
        <f aca="true" t="shared" si="0" ref="G29:G38">ROUND(F29/12,2)</f>
        <v>0.19</v>
      </c>
    </row>
    <row r="30" spans="1:8" s="17" customFormat="1" ht="31.5">
      <c r="A30" s="15">
        <v>3</v>
      </c>
      <c r="B30" s="15">
        <v>4</v>
      </c>
      <c r="C30" s="12" t="s">
        <v>28</v>
      </c>
      <c r="D30" s="15" t="s">
        <v>54</v>
      </c>
      <c r="E30" s="12" t="s">
        <v>97</v>
      </c>
      <c r="F30" s="25">
        <v>2.35</v>
      </c>
      <c r="G30" s="96">
        <f t="shared" si="0"/>
        <v>0.2</v>
      </c>
      <c r="H30" s="16"/>
    </row>
    <row r="31" spans="1:8" s="17" customFormat="1" ht="31.5">
      <c r="A31" s="15">
        <v>4</v>
      </c>
      <c r="B31" s="13">
        <v>6</v>
      </c>
      <c r="C31" s="12" t="s">
        <v>61</v>
      </c>
      <c r="D31" s="15" t="s">
        <v>54</v>
      </c>
      <c r="E31" s="12" t="s">
        <v>97</v>
      </c>
      <c r="F31" s="25">
        <v>2.35</v>
      </c>
      <c r="G31" s="96">
        <f t="shared" si="0"/>
        <v>0.2</v>
      </c>
      <c r="H31" s="16"/>
    </row>
    <row r="32" spans="1:8" s="17" customFormat="1" ht="31.5">
      <c r="A32" s="15">
        <v>5</v>
      </c>
      <c r="B32" s="38">
        <v>7</v>
      </c>
      <c r="C32" s="27" t="s">
        <v>62</v>
      </c>
      <c r="D32" s="15" t="s">
        <v>54</v>
      </c>
      <c r="E32" s="27" t="s">
        <v>97</v>
      </c>
      <c r="F32" s="25">
        <v>33.05</v>
      </c>
      <c r="G32" s="96">
        <f t="shared" si="0"/>
        <v>2.75</v>
      </c>
      <c r="H32" s="16"/>
    </row>
    <row r="33" spans="1:8" s="17" customFormat="1" ht="31.5">
      <c r="A33" s="15">
        <v>6</v>
      </c>
      <c r="B33" s="13">
        <v>8</v>
      </c>
      <c r="C33" s="12" t="s">
        <v>29</v>
      </c>
      <c r="D33" s="15" t="s">
        <v>54</v>
      </c>
      <c r="E33" s="12" t="s">
        <v>97</v>
      </c>
      <c r="F33" s="25">
        <v>27.49</v>
      </c>
      <c r="G33" s="96">
        <f t="shared" si="0"/>
        <v>2.29</v>
      </c>
      <c r="H33" s="16"/>
    </row>
    <row r="34" spans="1:8" s="17" customFormat="1" ht="31.5">
      <c r="A34" s="15">
        <v>7</v>
      </c>
      <c r="B34" s="15">
        <v>9</v>
      </c>
      <c r="C34" s="12" t="s">
        <v>25</v>
      </c>
      <c r="D34" s="15" t="s">
        <v>54</v>
      </c>
      <c r="E34" s="12" t="s">
        <v>97</v>
      </c>
      <c r="F34" s="25">
        <v>2.28</v>
      </c>
      <c r="G34" s="96">
        <f t="shared" si="0"/>
        <v>0.19</v>
      </c>
      <c r="H34" s="16"/>
    </row>
    <row r="35" spans="1:8" s="17" customFormat="1" ht="31.5">
      <c r="A35" s="15">
        <v>8</v>
      </c>
      <c r="B35" s="13">
        <v>10</v>
      </c>
      <c r="C35" s="12" t="s">
        <v>26</v>
      </c>
      <c r="D35" s="15" t="s">
        <v>54</v>
      </c>
      <c r="E35" s="12" t="s">
        <v>97</v>
      </c>
      <c r="F35" s="25">
        <v>2.02</v>
      </c>
      <c r="G35" s="96">
        <f t="shared" si="0"/>
        <v>0.17</v>
      </c>
      <c r="H35" s="16"/>
    </row>
    <row r="36" spans="1:8" s="17" customFormat="1" ht="31.5">
      <c r="A36" s="15">
        <v>9</v>
      </c>
      <c r="B36" s="15">
        <v>11</v>
      </c>
      <c r="C36" s="12" t="s">
        <v>27</v>
      </c>
      <c r="D36" s="15" t="s">
        <v>54</v>
      </c>
      <c r="E36" s="12" t="s">
        <v>97</v>
      </c>
      <c r="F36" s="25">
        <v>26.56</v>
      </c>
      <c r="G36" s="96">
        <f t="shared" si="0"/>
        <v>2.21</v>
      </c>
      <c r="H36" s="16"/>
    </row>
    <row r="37" spans="1:8" s="17" customFormat="1" ht="47.25">
      <c r="A37" s="15">
        <v>10</v>
      </c>
      <c r="B37" s="15">
        <v>12</v>
      </c>
      <c r="C37" s="12" t="s">
        <v>0</v>
      </c>
      <c r="D37" s="15" t="s">
        <v>54</v>
      </c>
      <c r="E37" s="12" t="s">
        <v>97</v>
      </c>
      <c r="F37" s="25">
        <v>3.78</v>
      </c>
      <c r="G37" s="96">
        <f t="shared" si="0"/>
        <v>0.32</v>
      </c>
      <c r="H37" s="16"/>
    </row>
    <row r="38" spans="1:8" s="17" customFormat="1" ht="47.25">
      <c r="A38" s="15">
        <v>11</v>
      </c>
      <c r="B38" s="13">
        <v>13</v>
      </c>
      <c r="C38" s="12" t="s">
        <v>1</v>
      </c>
      <c r="D38" s="15" t="s">
        <v>54</v>
      </c>
      <c r="E38" s="12" t="s">
        <v>97</v>
      </c>
      <c r="F38" s="25">
        <v>1.81</v>
      </c>
      <c r="G38" s="96">
        <f t="shared" si="0"/>
        <v>0.15</v>
      </c>
      <c r="H38" s="16"/>
    </row>
    <row r="39" spans="1:9" s="17" customFormat="1" ht="15.75" customHeight="1">
      <c r="A39" s="15"/>
      <c r="B39" s="108" t="s">
        <v>57</v>
      </c>
      <c r="C39" s="114"/>
      <c r="D39" s="115"/>
      <c r="E39" s="26"/>
      <c r="F39" s="28">
        <f>SUM(F28:F38)</f>
        <v>106.35</v>
      </c>
      <c r="G39" s="28">
        <f>SUM(G28:G38)</f>
        <v>8.870000000000001</v>
      </c>
      <c r="H39" s="90"/>
      <c r="I39" s="90"/>
    </row>
    <row r="40" spans="1:7" s="17" customFormat="1" ht="32.25" customHeight="1">
      <c r="A40" s="15"/>
      <c r="B40" s="120" t="s">
        <v>105</v>
      </c>
      <c r="C40" s="122"/>
      <c r="D40" s="122"/>
      <c r="E40" s="122"/>
      <c r="F40" s="122"/>
      <c r="G40" s="125"/>
    </row>
    <row r="41" spans="1:7" s="17" customFormat="1" ht="31.5">
      <c r="A41" s="15">
        <v>12</v>
      </c>
      <c r="B41" s="97">
        <v>15</v>
      </c>
      <c r="C41" s="98" t="s">
        <v>32</v>
      </c>
      <c r="D41" s="97" t="s">
        <v>54</v>
      </c>
      <c r="E41" s="99" t="s">
        <v>23</v>
      </c>
      <c r="F41" s="96">
        <v>12.23</v>
      </c>
      <c r="G41" s="96">
        <f aca="true" t="shared" si="1" ref="G41:G46">ROUND(F41/12,2)</f>
        <v>1.02</v>
      </c>
    </row>
    <row r="42" spans="1:7" s="17" customFormat="1" ht="47.25">
      <c r="A42" s="15">
        <v>13</v>
      </c>
      <c r="B42" s="69">
        <v>18</v>
      </c>
      <c r="C42" s="27" t="s">
        <v>73</v>
      </c>
      <c r="D42" s="38" t="s">
        <v>54</v>
      </c>
      <c r="E42" s="47" t="s">
        <v>23</v>
      </c>
      <c r="F42" s="48">
        <v>26.83</v>
      </c>
      <c r="G42" s="96">
        <f t="shared" si="1"/>
        <v>2.24</v>
      </c>
    </row>
    <row r="43" spans="1:7" s="100" customFormat="1" ht="31.5">
      <c r="A43" s="38">
        <v>14</v>
      </c>
      <c r="B43" s="54" t="s">
        <v>22</v>
      </c>
      <c r="C43" s="27" t="s">
        <v>21</v>
      </c>
      <c r="D43" s="38" t="s">
        <v>54</v>
      </c>
      <c r="E43" s="47" t="s">
        <v>23</v>
      </c>
      <c r="F43" s="48">
        <v>0</v>
      </c>
      <c r="G43" s="103">
        <f t="shared" si="1"/>
        <v>0</v>
      </c>
    </row>
    <row r="44" spans="1:7" s="17" customFormat="1" ht="52.5" customHeight="1">
      <c r="A44" s="38">
        <v>15</v>
      </c>
      <c r="B44" s="38">
        <v>19</v>
      </c>
      <c r="C44" s="27" t="s">
        <v>74</v>
      </c>
      <c r="D44" s="38" t="s">
        <v>54</v>
      </c>
      <c r="E44" s="47" t="s">
        <v>23</v>
      </c>
      <c r="F44" s="48">
        <v>64.81</v>
      </c>
      <c r="G44" s="103">
        <f t="shared" si="1"/>
        <v>5.4</v>
      </c>
    </row>
    <row r="45" spans="1:7" s="17" customFormat="1" ht="50.25" customHeight="1">
      <c r="A45" s="38">
        <v>16</v>
      </c>
      <c r="B45" s="38">
        <v>20</v>
      </c>
      <c r="C45" s="27" t="s">
        <v>19</v>
      </c>
      <c r="D45" s="38" t="s">
        <v>54</v>
      </c>
      <c r="E45" s="47" t="s">
        <v>23</v>
      </c>
      <c r="F45" s="48">
        <v>11.19</v>
      </c>
      <c r="G45" s="103">
        <f t="shared" si="1"/>
        <v>0.93</v>
      </c>
    </row>
    <row r="46" spans="1:7" s="80" customFormat="1" ht="31.5" customHeight="1">
      <c r="A46" s="38">
        <v>17</v>
      </c>
      <c r="B46" s="38">
        <v>21</v>
      </c>
      <c r="C46" s="27" t="s">
        <v>121</v>
      </c>
      <c r="D46" s="38" t="s">
        <v>54</v>
      </c>
      <c r="E46" s="47" t="s">
        <v>23</v>
      </c>
      <c r="F46" s="48">
        <v>21.03</v>
      </c>
      <c r="G46" s="48">
        <f t="shared" si="1"/>
        <v>1.75</v>
      </c>
    </row>
    <row r="47" spans="1:7" s="17" customFormat="1" ht="15.75" customHeight="1">
      <c r="A47" s="38"/>
      <c r="B47" s="108" t="s">
        <v>55</v>
      </c>
      <c r="C47" s="114"/>
      <c r="D47" s="115"/>
      <c r="E47" s="49"/>
      <c r="F47" s="50">
        <f>SUM(F41:F46)</f>
        <v>136.09</v>
      </c>
      <c r="G47" s="50">
        <f>SUM(G41:G46)</f>
        <v>11.34</v>
      </c>
    </row>
    <row r="48" spans="1:7" s="17" customFormat="1" ht="15.75" customHeight="1">
      <c r="A48" s="38"/>
      <c r="B48" s="111" t="s">
        <v>65</v>
      </c>
      <c r="C48" s="112"/>
      <c r="D48" s="112"/>
      <c r="E48" s="112"/>
      <c r="F48" s="112"/>
      <c r="G48" s="67"/>
    </row>
    <row r="49" spans="1:7" s="17" customFormat="1" ht="36.75" customHeight="1">
      <c r="A49" s="104">
        <v>18</v>
      </c>
      <c r="B49" s="51">
        <v>23</v>
      </c>
      <c r="C49" s="51" t="s">
        <v>33</v>
      </c>
      <c r="D49" s="38" t="s">
        <v>54</v>
      </c>
      <c r="E49" s="52"/>
      <c r="F49" s="53">
        <v>8.45</v>
      </c>
      <c r="G49" s="53">
        <v>0.7</v>
      </c>
    </row>
    <row r="50" spans="1:7" s="17" customFormat="1" ht="32.25" customHeight="1">
      <c r="A50" s="54" t="s">
        <v>22</v>
      </c>
      <c r="B50" s="54" t="s">
        <v>34</v>
      </c>
      <c r="C50" s="39" t="s">
        <v>60</v>
      </c>
      <c r="D50" s="38" t="s">
        <v>54</v>
      </c>
      <c r="E50" s="38" t="s">
        <v>24</v>
      </c>
      <c r="F50" s="48">
        <v>76.35</v>
      </c>
      <c r="G50" s="103">
        <v>0</v>
      </c>
    </row>
    <row r="51" spans="1:7" s="16" customFormat="1" ht="46.5" customHeight="1">
      <c r="A51" s="54" t="s">
        <v>98</v>
      </c>
      <c r="B51" s="54" t="s">
        <v>35</v>
      </c>
      <c r="C51" s="39" t="s">
        <v>53</v>
      </c>
      <c r="D51" s="38" t="s">
        <v>54</v>
      </c>
      <c r="E51" s="38" t="s">
        <v>64</v>
      </c>
      <c r="F51" s="48">
        <v>1.19</v>
      </c>
      <c r="G51" s="103">
        <v>0</v>
      </c>
    </row>
    <row r="52" spans="1:7" s="16" customFormat="1" ht="18.75">
      <c r="A52" s="54" t="s">
        <v>99</v>
      </c>
      <c r="B52" s="54" t="s">
        <v>36</v>
      </c>
      <c r="C52" s="39" t="s">
        <v>117</v>
      </c>
      <c r="D52" s="38" t="s">
        <v>54</v>
      </c>
      <c r="E52" s="38" t="s">
        <v>97</v>
      </c>
      <c r="F52" s="48">
        <v>0.68</v>
      </c>
      <c r="G52" s="103">
        <v>0</v>
      </c>
    </row>
    <row r="53" spans="1:8" s="16" customFormat="1" ht="63">
      <c r="A53" s="54" t="s">
        <v>100</v>
      </c>
      <c r="B53" s="34" t="s">
        <v>37</v>
      </c>
      <c r="C53" s="30" t="s">
        <v>75</v>
      </c>
      <c r="D53" s="55" t="s">
        <v>54</v>
      </c>
      <c r="E53" s="15" t="s">
        <v>23</v>
      </c>
      <c r="F53" s="25">
        <v>8.45</v>
      </c>
      <c r="G53" s="96">
        <f>ROUND(F53/12,2)</f>
        <v>0.7</v>
      </c>
      <c r="H53" s="17"/>
    </row>
    <row r="54" spans="1:7" s="16" customFormat="1" ht="78.75">
      <c r="A54" s="105">
        <v>19</v>
      </c>
      <c r="B54" s="33">
        <v>24</v>
      </c>
      <c r="C54" s="33" t="s">
        <v>108</v>
      </c>
      <c r="D54" s="55" t="s">
        <v>54</v>
      </c>
      <c r="E54" s="35"/>
      <c r="F54" s="36">
        <f>F55+F56+F57+F58+F59+F60</f>
        <v>40.989999999999995</v>
      </c>
      <c r="G54" s="36">
        <f>G55+G56+G57+G58+G59+G60</f>
        <v>3.4299999999999997</v>
      </c>
    </row>
    <row r="55" spans="1:8" s="16" customFormat="1" ht="55.5" customHeight="1">
      <c r="A55" s="54" t="s">
        <v>101</v>
      </c>
      <c r="B55" s="34" t="s">
        <v>38</v>
      </c>
      <c r="C55" s="30" t="s">
        <v>76</v>
      </c>
      <c r="D55" s="55" t="s">
        <v>54</v>
      </c>
      <c r="E55" s="56" t="s">
        <v>18</v>
      </c>
      <c r="F55" s="71">
        <v>1.59</v>
      </c>
      <c r="G55" s="96">
        <f aca="true" t="shared" si="2" ref="G55:G60">ROUND(F55/12,2)</f>
        <v>0.13</v>
      </c>
      <c r="H55" s="17"/>
    </row>
    <row r="56" spans="1:8" s="16" customFormat="1" ht="54" customHeight="1">
      <c r="A56" s="54" t="s">
        <v>102</v>
      </c>
      <c r="B56" s="54" t="s">
        <v>39</v>
      </c>
      <c r="C56" s="39" t="s">
        <v>77</v>
      </c>
      <c r="D56" s="55" t="s">
        <v>54</v>
      </c>
      <c r="E56" s="88" t="s">
        <v>18</v>
      </c>
      <c r="F56" s="89">
        <v>7.74</v>
      </c>
      <c r="G56" s="96">
        <f t="shared" si="2"/>
        <v>0.65</v>
      </c>
      <c r="H56" s="17"/>
    </row>
    <row r="57" spans="1:8" s="16" customFormat="1" ht="89.25">
      <c r="A57" s="54" t="s">
        <v>103</v>
      </c>
      <c r="B57" s="34" t="s">
        <v>40</v>
      </c>
      <c r="C57" s="30" t="s">
        <v>78</v>
      </c>
      <c r="D57" s="55" t="s">
        <v>54</v>
      </c>
      <c r="E57" s="56" t="s">
        <v>18</v>
      </c>
      <c r="F57" s="71">
        <v>1.87</v>
      </c>
      <c r="G57" s="96">
        <f t="shared" si="2"/>
        <v>0.16</v>
      </c>
      <c r="H57" s="17"/>
    </row>
    <row r="58" spans="1:8" s="16" customFormat="1" ht="31.5">
      <c r="A58" s="54" t="s">
        <v>104</v>
      </c>
      <c r="B58" s="54" t="s">
        <v>41</v>
      </c>
      <c r="C58" s="39" t="s">
        <v>79</v>
      </c>
      <c r="D58" s="55" t="s">
        <v>54</v>
      </c>
      <c r="E58" s="58" t="s">
        <v>80</v>
      </c>
      <c r="F58" s="89">
        <v>27.8</v>
      </c>
      <c r="G58" s="96">
        <f t="shared" si="2"/>
        <v>2.32</v>
      </c>
      <c r="H58" s="17"/>
    </row>
    <row r="59" spans="1:8" s="16" customFormat="1" ht="47.25">
      <c r="A59" s="54" t="s">
        <v>122</v>
      </c>
      <c r="B59" s="54" t="s">
        <v>42</v>
      </c>
      <c r="C59" s="39" t="s">
        <v>81</v>
      </c>
      <c r="D59" s="38" t="s">
        <v>54</v>
      </c>
      <c r="E59" s="58" t="s">
        <v>24</v>
      </c>
      <c r="F59" s="89">
        <v>0.12</v>
      </c>
      <c r="G59" s="96">
        <f t="shared" si="2"/>
        <v>0.01</v>
      </c>
      <c r="H59" s="17"/>
    </row>
    <row r="60" spans="1:8" s="18" customFormat="1" ht="31.5">
      <c r="A60" s="54" t="s">
        <v>123</v>
      </c>
      <c r="B60" s="54" t="s">
        <v>43</v>
      </c>
      <c r="C60" s="39" t="s">
        <v>82</v>
      </c>
      <c r="D60" s="38" t="s">
        <v>54</v>
      </c>
      <c r="E60" s="58" t="s">
        <v>24</v>
      </c>
      <c r="F60" s="48">
        <v>1.87</v>
      </c>
      <c r="G60" s="96">
        <f t="shared" si="2"/>
        <v>0.16</v>
      </c>
      <c r="H60" s="17"/>
    </row>
    <row r="61" spans="1:8" s="19" customFormat="1" ht="31.5">
      <c r="A61" s="104">
        <v>20</v>
      </c>
      <c r="B61" s="33">
        <v>25</v>
      </c>
      <c r="C61" s="33" t="s">
        <v>44</v>
      </c>
      <c r="D61" s="15" t="s">
        <v>54</v>
      </c>
      <c r="E61" s="33"/>
      <c r="F61" s="28">
        <f>F62+F63+F64+F65</f>
        <v>3.8900000000000006</v>
      </c>
      <c r="G61" s="28">
        <f>G62+G63+G64+G65</f>
        <v>0.32</v>
      </c>
      <c r="H61" s="17"/>
    </row>
    <row r="62" spans="1:8" s="7" customFormat="1" ht="15.75">
      <c r="A62" s="54" t="s">
        <v>124</v>
      </c>
      <c r="B62" s="34" t="s">
        <v>45</v>
      </c>
      <c r="C62" s="30" t="s">
        <v>83</v>
      </c>
      <c r="D62" s="32" t="s">
        <v>54</v>
      </c>
      <c r="E62" s="57" t="s">
        <v>84</v>
      </c>
      <c r="F62" s="71">
        <v>2.18</v>
      </c>
      <c r="G62" s="96">
        <f>ROUND(F62/12,2)</f>
        <v>0.18</v>
      </c>
      <c r="H62" s="17"/>
    </row>
    <row r="63" spans="1:8" s="7" customFormat="1" ht="47.25">
      <c r="A63" s="54" t="s">
        <v>125</v>
      </c>
      <c r="B63" s="34" t="s">
        <v>46</v>
      </c>
      <c r="C63" s="30" t="s">
        <v>85</v>
      </c>
      <c r="D63" s="15" t="s">
        <v>54</v>
      </c>
      <c r="E63" s="57" t="s">
        <v>24</v>
      </c>
      <c r="F63" s="71">
        <v>0.12</v>
      </c>
      <c r="G63" s="96">
        <f>ROUND(F63/12,2)</f>
        <v>0.01</v>
      </c>
      <c r="H63" s="17"/>
    </row>
    <row r="64" spans="1:8" s="7" customFormat="1" ht="15.75">
      <c r="A64" s="54" t="s">
        <v>126</v>
      </c>
      <c r="B64" s="54" t="s">
        <v>47</v>
      </c>
      <c r="C64" s="39" t="s">
        <v>86</v>
      </c>
      <c r="D64" s="38" t="s">
        <v>54</v>
      </c>
      <c r="E64" s="58" t="s">
        <v>20</v>
      </c>
      <c r="F64" s="48"/>
      <c r="G64" s="96">
        <f>ROUND(F64/12,2)</f>
        <v>0</v>
      </c>
      <c r="H64" s="17"/>
    </row>
    <row r="65" spans="1:8" s="74" customFormat="1" ht="31.5">
      <c r="A65" s="54" t="s">
        <v>127</v>
      </c>
      <c r="B65" s="54" t="s">
        <v>48</v>
      </c>
      <c r="C65" s="39" t="s">
        <v>87</v>
      </c>
      <c r="D65" s="38" t="s">
        <v>54</v>
      </c>
      <c r="E65" s="58" t="s">
        <v>52</v>
      </c>
      <c r="F65" s="48">
        <v>1.59</v>
      </c>
      <c r="G65" s="96">
        <f>ROUND(F65/12,2)</f>
        <v>0.13</v>
      </c>
      <c r="H65" s="70"/>
    </row>
    <row r="66" spans="1:8" s="101" customFormat="1" ht="15.75">
      <c r="A66" s="54" t="s">
        <v>128</v>
      </c>
      <c r="B66" s="38">
        <v>26</v>
      </c>
      <c r="C66" s="27" t="s">
        <v>113</v>
      </c>
      <c r="D66" s="38" t="s">
        <v>54</v>
      </c>
      <c r="E66" s="27" t="s">
        <v>17</v>
      </c>
      <c r="F66" s="48">
        <v>16.56</v>
      </c>
      <c r="G66" s="103">
        <f>ROUND(F66/12,2)</f>
        <v>1.38</v>
      </c>
      <c r="H66" s="100"/>
    </row>
    <row r="67" spans="1:8" s="101" customFormat="1" ht="15.75">
      <c r="A67" s="102">
        <v>22</v>
      </c>
      <c r="B67" s="54" t="s">
        <v>111</v>
      </c>
      <c r="C67" s="27" t="s">
        <v>14</v>
      </c>
      <c r="D67" s="38" t="s">
        <v>54</v>
      </c>
      <c r="E67" s="27" t="s">
        <v>17</v>
      </c>
      <c r="F67" s="48">
        <v>6.31</v>
      </c>
      <c r="G67" s="103">
        <v>0.53</v>
      </c>
      <c r="H67" s="100"/>
    </row>
    <row r="68" spans="1:8" s="101" customFormat="1" ht="15.75">
      <c r="A68" s="102">
        <v>23</v>
      </c>
      <c r="B68" s="38">
        <v>27</v>
      </c>
      <c r="C68" s="27" t="s">
        <v>30</v>
      </c>
      <c r="D68" s="38" t="s">
        <v>54</v>
      </c>
      <c r="E68" s="27" t="s">
        <v>17</v>
      </c>
      <c r="F68" s="48">
        <v>0</v>
      </c>
      <c r="G68" s="103">
        <f>ROUND(F68/12,2)</f>
        <v>0</v>
      </c>
      <c r="H68" s="100"/>
    </row>
    <row r="69" spans="1:8" s="77" customFormat="1" ht="15.75" customHeight="1" hidden="1">
      <c r="A69" s="106"/>
      <c r="B69" s="73" t="s">
        <v>112</v>
      </c>
      <c r="C69" s="75" t="s">
        <v>31</v>
      </c>
      <c r="D69" s="69" t="s">
        <v>54</v>
      </c>
      <c r="E69" s="79" t="s">
        <v>17</v>
      </c>
      <c r="F69" s="72">
        <v>0</v>
      </c>
      <c r="G69" s="96">
        <f>ROUND(F69/12,2)</f>
        <v>0</v>
      </c>
      <c r="H69" s="76"/>
    </row>
    <row r="70" spans="1:8" s="19" customFormat="1" ht="15.75" customHeight="1">
      <c r="A70" s="38">
        <v>24</v>
      </c>
      <c r="B70" s="15">
        <v>28</v>
      </c>
      <c r="C70" s="30" t="s">
        <v>49</v>
      </c>
      <c r="D70" s="15" t="s">
        <v>54</v>
      </c>
      <c r="E70" s="31" t="s">
        <v>15</v>
      </c>
      <c r="F70" s="25">
        <v>2.74</v>
      </c>
      <c r="G70" s="96">
        <f>ROUND(F70/12,2)</f>
        <v>0.23</v>
      </c>
      <c r="H70" s="17"/>
    </row>
    <row r="71" spans="1:8" s="19" customFormat="1" ht="51.75" customHeight="1">
      <c r="A71" s="38">
        <v>25</v>
      </c>
      <c r="B71" s="15">
        <v>29</v>
      </c>
      <c r="C71" s="45" t="s">
        <v>50</v>
      </c>
      <c r="D71" s="15" t="s">
        <v>54</v>
      </c>
      <c r="E71" s="12" t="s">
        <v>16</v>
      </c>
      <c r="F71" s="25">
        <v>2.1</v>
      </c>
      <c r="G71" s="96">
        <f>ROUND(F71/12,2)</f>
        <v>0.18</v>
      </c>
      <c r="H71" s="17"/>
    </row>
    <row r="72" spans="1:8" s="19" customFormat="1" ht="30.75" customHeight="1">
      <c r="A72" s="38">
        <v>26</v>
      </c>
      <c r="B72" s="15">
        <v>30</v>
      </c>
      <c r="C72" s="78" t="s">
        <v>51</v>
      </c>
      <c r="D72" s="15" t="s">
        <v>54</v>
      </c>
      <c r="E72" s="15" t="s">
        <v>23</v>
      </c>
      <c r="F72" s="25">
        <v>7.73</v>
      </c>
      <c r="G72" s="96">
        <f>ROUND(F72/12,2)</f>
        <v>0.64</v>
      </c>
      <c r="H72" s="17"/>
    </row>
    <row r="73" spans="1:8" s="19" customFormat="1" ht="20.25" customHeight="1">
      <c r="A73" s="38"/>
      <c r="B73" s="108" t="s">
        <v>56</v>
      </c>
      <c r="C73" s="114"/>
      <c r="D73" s="115"/>
      <c r="E73" s="12"/>
      <c r="F73" s="28">
        <f>F49+F54+F61+F66+F67+F68+F70+F71+F72</f>
        <v>88.77</v>
      </c>
      <c r="G73" s="28">
        <f>G49+G54+G61+G66+G67+G68+G70+G71+G72</f>
        <v>7.41</v>
      </c>
      <c r="H73" s="1"/>
    </row>
    <row r="74" spans="1:8" s="19" customFormat="1" ht="15.75" customHeight="1">
      <c r="A74" s="38"/>
      <c r="B74" s="108" t="s">
        <v>106</v>
      </c>
      <c r="C74" s="109"/>
      <c r="D74" s="37"/>
      <c r="E74" s="12"/>
      <c r="F74" s="28">
        <f>F39+F47+F73</f>
        <v>331.21</v>
      </c>
      <c r="G74" s="28">
        <f>G39+G47+G73</f>
        <v>27.62</v>
      </c>
      <c r="H74" s="1"/>
    </row>
    <row r="75" spans="1:7" ht="25.5" customHeight="1">
      <c r="A75" s="102"/>
      <c r="B75" s="108" t="s">
        <v>107</v>
      </c>
      <c r="C75" s="109"/>
      <c r="D75" s="37"/>
      <c r="E75" s="12"/>
      <c r="F75" s="28">
        <f>ROUND(F74/1.18*18%,2)</f>
        <v>50.52</v>
      </c>
      <c r="G75" s="28">
        <f>ROUND(G74/1.18*18%,2)</f>
        <v>4.21</v>
      </c>
    </row>
    <row r="76" spans="2:7" ht="25.5" customHeight="1">
      <c r="B76" s="59"/>
      <c r="C76" s="60"/>
      <c r="D76" s="61"/>
      <c r="E76" s="6"/>
      <c r="F76" s="85"/>
      <c r="G76" s="67"/>
    </row>
    <row r="77" spans="2:7" ht="15.75">
      <c r="B77" s="59"/>
      <c r="C77" s="40" t="s">
        <v>119</v>
      </c>
      <c r="D77"/>
      <c r="E77"/>
      <c r="F77" s="86"/>
      <c r="G77" s="67"/>
    </row>
    <row r="78" spans="2:7" ht="15.75">
      <c r="B78" s="59"/>
      <c r="C78" s="41" t="s">
        <v>8</v>
      </c>
      <c r="D78"/>
      <c r="E78"/>
      <c r="F78" s="86"/>
      <c r="G78" s="67"/>
    </row>
    <row r="79" spans="2:7" ht="15.75">
      <c r="B79" s="59"/>
      <c r="C79" s="41" t="s">
        <v>9</v>
      </c>
      <c r="D79"/>
      <c r="E79"/>
      <c r="F79" s="86"/>
      <c r="G79" s="67"/>
    </row>
    <row r="80" spans="2:7" ht="15.75">
      <c r="B80" s="59"/>
      <c r="D80"/>
      <c r="E80"/>
      <c r="F80" s="86"/>
      <c r="G80" s="67"/>
    </row>
    <row r="81" spans="2:7" ht="16.5" thickBot="1">
      <c r="B81" s="59"/>
      <c r="C81" s="42"/>
      <c r="D81" s="5"/>
      <c r="E81" s="42" t="s">
        <v>120</v>
      </c>
      <c r="F81" s="86"/>
      <c r="G81" s="67"/>
    </row>
    <row r="82" spans="2:7" ht="15.75">
      <c r="B82" s="59"/>
      <c r="C82" s="43" t="s">
        <v>10</v>
      </c>
      <c r="D82" s="44"/>
      <c r="E82" s="43" t="s">
        <v>11</v>
      </c>
      <c r="F82" s="86"/>
      <c r="G82" s="67"/>
    </row>
    <row r="83" spans="2:7" ht="15.75">
      <c r="B83" s="59"/>
      <c r="C83" s="2"/>
      <c r="D83"/>
      <c r="E83"/>
      <c r="F83" s="86"/>
      <c r="G83" s="67"/>
    </row>
    <row r="84" spans="2:7" ht="15.75">
      <c r="B84" s="59"/>
      <c r="C84" s="107" t="s">
        <v>12</v>
      </c>
      <c r="D84" s="107"/>
      <c r="E84" s="107"/>
      <c r="F84" s="107"/>
      <c r="G84" s="67"/>
    </row>
    <row r="85" spans="2:7" ht="15.75">
      <c r="B85" s="24"/>
      <c r="C85" s="2" t="s">
        <v>13</v>
      </c>
      <c r="D85"/>
      <c r="E85"/>
      <c r="F85" s="86"/>
      <c r="G85" s="66"/>
    </row>
    <row r="86" spans="2:7" ht="15.75">
      <c r="B86" s="24"/>
      <c r="C86" s="24"/>
      <c r="D86" s="24"/>
      <c r="E86" s="24"/>
      <c r="F86" s="24"/>
      <c r="G86" s="66"/>
    </row>
    <row r="87" spans="2:7" ht="15.75">
      <c r="B87" s="24"/>
      <c r="C87" s="24"/>
      <c r="D87" s="24"/>
      <c r="E87" s="24"/>
      <c r="F87" s="24"/>
      <c r="G87" s="66"/>
    </row>
    <row r="88" spans="2:6" ht="15.75">
      <c r="B88" s="24"/>
      <c r="C88" s="24"/>
      <c r="D88" s="24"/>
      <c r="E88" s="24"/>
      <c r="F88" s="24"/>
    </row>
    <row r="89" spans="2:6" ht="15.75">
      <c r="B89" s="24"/>
      <c r="C89" s="24"/>
      <c r="D89" s="24"/>
      <c r="E89" s="24"/>
      <c r="F89" s="24"/>
    </row>
    <row r="90" spans="2:6" ht="15.75">
      <c r="B90" s="24"/>
      <c r="C90" s="24"/>
      <c r="D90" s="24"/>
      <c r="E90" s="24"/>
      <c r="F90" s="24"/>
    </row>
    <row r="91" spans="2:6" ht="15.75">
      <c r="B91" s="24"/>
      <c r="C91" s="24"/>
      <c r="D91" s="24"/>
      <c r="E91" s="24"/>
      <c r="F91" s="24"/>
    </row>
    <row r="92" spans="2:6" ht="15.75">
      <c r="B92" s="24"/>
      <c r="C92" s="24"/>
      <c r="D92" s="24"/>
      <c r="E92" s="24"/>
      <c r="F92" s="24"/>
    </row>
    <row r="93" spans="2:6" ht="15.75">
      <c r="B93" s="24"/>
      <c r="C93" s="24"/>
      <c r="D93" s="24"/>
      <c r="E93" s="24"/>
      <c r="F93" s="24"/>
    </row>
    <row r="94" spans="2:6" ht="15.75">
      <c r="B94" s="24"/>
      <c r="C94" s="24"/>
      <c r="D94" s="24"/>
      <c r="E94" s="24"/>
      <c r="F94" s="24"/>
    </row>
    <row r="95" spans="2:6" ht="15.75">
      <c r="B95" s="24"/>
      <c r="C95" s="24"/>
      <c r="D95" s="24"/>
      <c r="E95" s="24"/>
      <c r="F95" s="24"/>
    </row>
    <row r="96" spans="2:6" ht="15.75">
      <c r="B96" s="24"/>
      <c r="C96" s="24"/>
      <c r="D96" s="24"/>
      <c r="E96" s="24"/>
      <c r="F96" s="24"/>
    </row>
    <row r="97" spans="2:6" ht="15.75">
      <c r="B97" s="24"/>
      <c r="C97" s="24"/>
      <c r="D97" s="24"/>
      <c r="E97" s="24"/>
      <c r="F97" s="24"/>
    </row>
    <row r="98" spans="2:6" ht="15.75">
      <c r="B98" s="24"/>
      <c r="C98" s="24"/>
      <c r="D98" s="24"/>
      <c r="E98" s="24"/>
      <c r="F98" s="24"/>
    </row>
    <row r="99" spans="2:6" ht="15.75">
      <c r="B99" s="24"/>
      <c r="C99" s="24"/>
      <c r="D99" s="24"/>
      <c r="E99" s="24"/>
      <c r="F99" s="24"/>
    </row>
    <row r="100" spans="2:6" ht="15.75">
      <c r="B100" s="24"/>
      <c r="C100" s="24"/>
      <c r="D100" s="24"/>
      <c r="E100" s="24"/>
      <c r="F100" s="24"/>
    </row>
    <row r="101" spans="2:6" ht="15.75">
      <c r="B101" s="24"/>
      <c r="C101" s="24"/>
      <c r="D101" s="24"/>
      <c r="E101" s="24"/>
      <c r="F101" s="24"/>
    </row>
    <row r="102" spans="2:6" ht="15.75">
      <c r="B102" s="24"/>
      <c r="C102" s="24"/>
      <c r="D102" s="24"/>
      <c r="E102" s="24"/>
      <c r="F102" s="24"/>
    </row>
    <row r="103" spans="3:6" ht="15.75">
      <c r="C103" s="20"/>
      <c r="D103" s="20"/>
      <c r="E103" s="20"/>
      <c r="F103" s="20"/>
    </row>
    <row r="104" spans="3:6" ht="15.75">
      <c r="C104" s="20"/>
      <c r="D104" s="20"/>
      <c r="E104" s="20"/>
      <c r="F104" s="20"/>
    </row>
    <row r="105" spans="3:6" ht="15.75">
      <c r="C105" s="20"/>
      <c r="D105" s="20"/>
      <c r="E105" s="20"/>
      <c r="F105" s="20"/>
    </row>
    <row r="106" spans="3:6" ht="15.75">
      <c r="C106" s="20"/>
      <c r="D106" s="20"/>
      <c r="E106" s="20"/>
      <c r="F106" s="20"/>
    </row>
    <row r="107" spans="3:6" ht="15.75">
      <c r="C107" s="20"/>
      <c r="D107" s="20"/>
      <c r="E107" s="20"/>
      <c r="F107" s="20"/>
    </row>
    <row r="108" spans="3:6" ht="15.75">
      <c r="C108" s="20"/>
      <c r="D108" s="20"/>
      <c r="E108" s="20"/>
      <c r="F108" s="20"/>
    </row>
    <row r="109" spans="3:6" ht="15.75">
      <c r="C109" s="20"/>
      <c r="D109" s="20"/>
      <c r="E109" s="20"/>
      <c r="F109" s="20"/>
    </row>
    <row r="110" spans="3:6" ht="15.75">
      <c r="C110" s="20"/>
      <c r="D110" s="20"/>
      <c r="E110" s="20"/>
      <c r="F110" s="20"/>
    </row>
    <row r="111" spans="3:6" ht="15.75">
      <c r="C111" s="20"/>
      <c r="D111" s="20"/>
      <c r="E111" s="20"/>
      <c r="F111" s="20"/>
    </row>
    <row r="112" spans="3:6" ht="15.75">
      <c r="C112" s="20"/>
      <c r="D112" s="20"/>
      <c r="E112" s="20"/>
      <c r="F112" s="20"/>
    </row>
    <row r="113" spans="3:6" ht="15.75">
      <c r="C113" s="20"/>
      <c r="D113" s="20"/>
      <c r="E113" s="20"/>
      <c r="F113" s="20"/>
    </row>
    <row r="114" spans="3:6" ht="15.75">
      <c r="C114" s="20"/>
      <c r="D114" s="20"/>
      <c r="E114" s="20"/>
      <c r="F114" s="20"/>
    </row>
    <row r="115" spans="3:6" ht="15.75">
      <c r="C115" s="20"/>
      <c r="D115" s="20"/>
      <c r="E115" s="20"/>
      <c r="F115" s="20"/>
    </row>
    <row r="116" spans="3:6" ht="15.75">
      <c r="C116" s="20"/>
      <c r="D116" s="20"/>
      <c r="E116" s="20"/>
      <c r="F116" s="20"/>
    </row>
    <row r="117" spans="3:6" ht="15.75">
      <c r="C117" s="20"/>
      <c r="D117" s="20"/>
      <c r="E117" s="20"/>
      <c r="F117" s="20"/>
    </row>
    <row r="118" spans="3:6" ht="15.75">
      <c r="C118" s="20"/>
      <c r="D118" s="20"/>
      <c r="E118" s="20"/>
      <c r="F118" s="20"/>
    </row>
    <row r="119" spans="3:6" ht="15.75">
      <c r="C119" s="20"/>
      <c r="D119" s="20"/>
      <c r="E119" s="20"/>
      <c r="F119" s="20"/>
    </row>
    <row r="120" spans="3:6" ht="15.75">
      <c r="C120" s="20"/>
      <c r="D120" s="20"/>
      <c r="E120" s="20"/>
      <c r="F120" s="20"/>
    </row>
    <row r="121" spans="3:6" ht="15.75">
      <c r="C121" s="20"/>
      <c r="D121" s="20"/>
      <c r="E121" s="20"/>
      <c r="F121" s="20"/>
    </row>
    <row r="122" spans="3:6" ht="15.75">
      <c r="C122" s="20"/>
      <c r="D122" s="20"/>
      <c r="E122" s="20"/>
      <c r="F122" s="20"/>
    </row>
    <row r="123" spans="3:6" ht="15.75">
      <c r="C123" s="20"/>
      <c r="D123" s="20"/>
      <c r="E123" s="20"/>
      <c r="F123" s="20"/>
    </row>
    <row r="124" spans="3:6" ht="15.75">
      <c r="C124" s="20"/>
      <c r="D124" s="20"/>
      <c r="E124" s="20"/>
      <c r="F124" s="20"/>
    </row>
    <row r="125" spans="3:6" ht="15.75">
      <c r="C125" s="20"/>
      <c r="D125" s="20"/>
      <c r="E125" s="20"/>
      <c r="F125" s="20"/>
    </row>
    <row r="126" spans="3:6" ht="15.75">
      <c r="C126" s="20"/>
      <c r="D126" s="20"/>
      <c r="E126" s="20"/>
      <c r="F126" s="20"/>
    </row>
    <row r="127" spans="3:6" ht="15.75">
      <c r="C127" s="20"/>
      <c r="D127" s="20"/>
      <c r="E127" s="20"/>
      <c r="F127" s="20"/>
    </row>
    <row r="128" spans="3:6" ht="15.75">
      <c r="C128" s="20"/>
      <c r="D128" s="20"/>
      <c r="E128" s="20"/>
      <c r="F128" s="20"/>
    </row>
    <row r="129" spans="3:6" ht="15.75">
      <c r="C129" s="20"/>
      <c r="D129" s="20"/>
      <c r="E129" s="20"/>
      <c r="F129" s="20"/>
    </row>
    <row r="130" spans="3:6" ht="15.75">
      <c r="C130" s="20"/>
      <c r="D130" s="20"/>
      <c r="E130" s="20"/>
      <c r="F130" s="20"/>
    </row>
    <row r="131" spans="3:6" ht="15.75">
      <c r="C131" s="20"/>
      <c r="D131" s="20"/>
      <c r="E131" s="20"/>
      <c r="F131" s="20"/>
    </row>
    <row r="132" spans="3:6" ht="15.75">
      <c r="C132" s="20"/>
      <c r="D132" s="20"/>
      <c r="E132" s="20"/>
      <c r="F132" s="20"/>
    </row>
    <row r="133" spans="3:6" ht="15.75">
      <c r="C133" s="20"/>
      <c r="D133" s="20"/>
      <c r="E133" s="20"/>
      <c r="F133" s="20"/>
    </row>
    <row r="134" spans="3:6" ht="15.75">
      <c r="C134" s="20"/>
      <c r="D134" s="20"/>
      <c r="E134" s="20"/>
      <c r="F134" s="20"/>
    </row>
    <row r="135" spans="3:6" ht="15.75">
      <c r="C135" s="20"/>
      <c r="D135" s="20"/>
      <c r="E135" s="20"/>
      <c r="F135" s="20"/>
    </row>
    <row r="136" spans="3:6" ht="15.75">
      <c r="C136" s="20"/>
      <c r="D136" s="20"/>
      <c r="E136" s="20"/>
      <c r="F136" s="20"/>
    </row>
    <row r="137" spans="3:6" ht="15.75">
      <c r="C137" s="20"/>
      <c r="D137" s="20"/>
      <c r="E137" s="20"/>
      <c r="F137" s="20"/>
    </row>
    <row r="138" spans="3:6" ht="15.75">
      <c r="C138" s="20"/>
      <c r="D138" s="20"/>
      <c r="E138" s="20"/>
      <c r="F138" s="20"/>
    </row>
    <row r="139" spans="3:6" ht="15.75">
      <c r="C139" s="20"/>
      <c r="D139" s="20"/>
      <c r="E139" s="20"/>
      <c r="F139" s="20"/>
    </row>
    <row r="140" spans="3:6" ht="15.75">
      <c r="C140" s="20"/>
      <c r="D140" s="20"/>
      <c r="E140" s="20"/>
      <c r="F140" s="20"/>
    </row>
    <row r="141" spans="3:6" ht="15.75">
      <c r="C141" s="20"/>
      <c r="D141" s="20"/>
      <c r="E141" s="20"/>
      <c r="F141" s="20"/>
    </row>
    <row r="142" spans="3:6" ht="15.75">
      <c r="C142" s="20"/>
      <c r="D142" s="20"/>
      <c r="E142" s="20"/>
      <c r="F142" s="20"/>
    </row>
    <row r="143" spans="3:6" ht="15.75">
      <c r="C143" s="20"/>
      <c r="D143" s="20"/>
      <c r="E143" s="20"/>
      <c r="F143" s="20"/>
    </row>
    <row r="144" spans="3:6" ht="15.75">
      <c r="C144" s="20"/>
      <c r="D144" s="20"/>
      <c r="E144" s="20"/>
      <c r="F144" s="20"/>
    </row>
    <row r="145" spans="3:6" ht="15.75">
      <c r="C145" s="20"/>
      <c r="D145" s="20"/>
      <c r="E145" s="20"/>
      <c r="F145" s="20"/>
    </row>
    <row r="146" spans="3:6" ht="15.75">
      <c r="C146" s="20"/>
      <c r="D146" s="20"/>
      <c r="E146" s="20"/>
      <c r="F146" s="20"/>
    </row>
    <row r="147" spans="3:6" ht="15.75">
      <c r="C147" s="20"/>
      <c r="D147" s="20"/>
      <c r="E147" s="20"/>
      <c r="F147" s="20"/>
    </row>
    <row r="148" spans="3:6" ht="15.75">
      <c r="C148" s="20"/>
      <c r="D148" s="20"/>
      <c r="E148" s="20"/>
      <c r="F148" s="20"/>
    </row>
    <row r="149" spans="3:6" ht="15.75">
      <c r="C149" s="20"/>
      <c r="D149" s="20"/>
      <c r="E149" s="20"/>
      <c r="F149" s="20"/>
    </row>
    <row r="150" spans="3:6" ht="15.75">
      <c r="C150" s="20"/>
      <c r="D150" s="20"/>
      <c r="E150" s="20"/>
      <c r="F150" s="20"/>
    </row>
    <row r="151" spans="3:6" ht="15.75">
      <c r="C151" s="20"/>
      <c r="D151" s="20"/>
      <c r="E151" s="20"/>
      <c r="F151" s="20"/>
    </row>
    <row r="152" spans="3:6" ht="15.75">
      <c r="C152" s="20"/>
      <c r="D152" s="20"/>
      <c r="E152" s="20"/>
      <c r="F152" s="20"/>
    </row>
    <row r="153" spans="3:6" ht="15.75">
      <c r="C153" s="20"/>
      <c r="D153" s="20"/>
      <c r="E153" s="20"/>
      <c r="F153" s="20"/>
    </row>
    <row r="154" spans="3:6" ht="15.75">
      <c r="C154" s="20"/>
      <c r="D154" s="20"/>
      <c r="E154" s="20"/>
      <c r="F154" s="20"/>
    </row>
    <row r="155" spans="3:6" ht="15.75">
      <c r="C155" s="20"/>
      <c r="D155" s="20"/>
      <c r="E155" s="20"/>
      <c r="F155" s="20"/>
    </row>
    <row r="156" spans="3:6" ht="15.75">
      <c r="C156" s="20"/>
      <c r="D156" s="20"/>
      <c r="E156" s="20"/>
      <c r="F156" s="20"/>
    </row>
    <row r="157" spans="3:6" ht="15.75">
      <c r="C157" s="20"/>
      <c r="D157" s="20"/>
      <c r="E157" s="20"/>
      <c r="F157" s="20"/>
    </row>
    <row r="158" spans="3:6" ht="15.75">
      <c r="C158" s="20"/>
      <c r="D158" s="20"/>
      <c r="E158" s="20"/>
      <c r="F158" s="20"/>
    </row>
    <row r="159" spans="3:6" ht="15.75">
      <c r="C159" s="20"/>
      <c r="D159" s="20"/>
      <c r="E159" s="20"/>
      <c r="F159" s="20"/>
    </row>
    <row r="160" spans="3:6" ht="15.75">
      <c r="C160" s="20"/>
      <c r="D160" s="20"/>
      <c r="E160" s="20"/>
      <c r="F160" s="20"/>
    </row>
    <row r="161" spans="3:6" ht="15.75">
      <c r="C161" s="20"/>
      <c r="D161" s="20"/>
      <c r="E161" s="20"/>
      <c r="F161" s="20"/>
    </row>
    <row r="162" spans="3:6" ht="15.75">
      <c r="C162" s="20"/>
      <c r="D162" s="20"/>
      <c r="E162" s="20"/>
      <c r="F162" s="20"/>
    </row>
    <row r="163" spans="3:6" ht="15.75">
      <c r="C163" s="20"/>
      <c r="D163" s="20"/>
      <c r="E163" s="20"/>
      <c r="F163" s="20"/>
    </row>
    <row r="164" spans="3:6" ht="15.75">
      <c r="C164" s="20"/>
      <c r="D164" s="20"/>
      <c r="E164" s="20"/>
      <c r="F164" s="20"/>
    </row>
    <row r="165" spans="3:6" ht="15.75">
      <c r="C165" s="20"/>
      <c r="D165" s="20"/>
      <c r="E165" s="20"/>
      <c r="F165" s="20"/>
    </row>
    <row r="166" spans="3:6" ht="15.75">
      <c r="C166" s="20"/>
      <c r="D166" s="20"/>
      <c r="E166" s="20"/>
      <c r="F166" s="20"/>
    </row>
    <row r="167" spans="3:6" ht="15.75">
      <c r="C167" s="20"/>
      <c r="D167" s="20"/>
      <c r="E167" s="20"/>
      <c r="F167" s="20"/>
    </row>
    <row r="168" spans="3:6" ht="15.75">
      <c r="C168" s="20"/>
      <c r="D168" s="20"/>
      <c r="E168" s="20"/>
      <c r="F168" s="20"/>
    </row>
    <row r="169" spans="3:6" ht="15.75">
      <c r="C169" s="20"/>
      <c r="D169" s="20"/>
      <c r="E169" s="20"/>
      <c r="F169" s="20"/>
    </row>
    <row r="170" spans="3:6" ht="15.75">
      <c r="C170" s="20"/>
      <c r="D170" s="20"/>
      <c r="E170" s="20"/>
      <c r="F170" s="20"/>
    </row>
    <row r="171" spans="3:6" ht="15.75">
      <c r="C171" s="20"/>
      <c r="D171" s="20"/>
      <c r="E171" s="20"/>
      <c r="F171" s="20"/>
    </row>
    <row r="172" spans="3:6" ht="15.75">
      <c r="C172" s="20"/>
      <c r="D172" s="20"/>
      <c r="E172" s="20"/>
      <c r="F172" s="20"/>
    </row>
    <row r="173" spans="3:6" ht="15.75">
      <c r="C173" s="20"/>
      <c r="D173" s="20"/>
      <c r="E173" s="20"/>
      <c r="F173" s="20"/>
    </row>
    <row r="174" spans="3:6" ht="15.75">
      <c r="C174" s="20"/>
      <c r="D174" s="20"/>
      <c r="E174" s="20"/>
      <c r="F174" s="20"/>
    </row>
    <row r="175" spans="3:6" ht="15.75">
      <c r="C175" s="20"/>
      <c r="D175" s="20"/>
      <c r="E175" s="20"/>
      <c r="F175" s="20"/>
    </row>
    <row r="176" spans="3:6" ht="15.75">
      <c r="C176" s="20"/>
      <c r="D176" s="20"/>
      <c r="E176" s="20"/>
      <c r="F176" s="20"/>
    </row>
    <row r="177" spans="3:6" ht="15.75">
      <c r="C177" s="20"/>
      <c r="D177" s="20"/>
      <c r="E177" s="20"/>
      <c r="F177" s="20"/>
    </row>
    <row r="178" spans="3:6" ht="15.75">
      <c r="C178" s="20"/>
      <c r="D178" s="20"/>
      <c r="E178" s="20"/>
      <c r="F178" s="20"/>
    </row>
    <row r="179" spans="3:6" ht="15.75">
      <c r="C179" s="20"/>
      <c r="D179" s="20"/>
      <c r="E179" s="20"/>
      <c r="F179" s="20"/>
    </row>
    <row r="180" spans="3:6" ht="15.75">
      <c r="C180" s="20"/>
      <c r="D180" s="20"/>
      <c r="E180" s="20"/>
      <c r="F180" s="20"/>
    </row>
    <row r="181" spans="3:6" ht="15.75">
      <c r="C181" s="20"/>
      <c r="D181" s="20"/>
      <c r="E181" s="20"/>
      <c r="F181" s="20"/>
    </row>
    <row r="182" spans="3:6" ht="15.75">
      <c r="C182" s="20"/>
      <c r="D182" s="20"/>
      <c r="E182" s="20"/>
      <c r="F182" s="20"/>
    </row>
    <row r="183" spans="3:6" ht="15.75">
      <c r="C183" s="20"/>
      <c r="D183" s="20"/>
      <c r="E183" s="20"/>
      <c r="F183" s="20"/>
    </row>
    <row r="184" spans="3:6" ht="15.75">
      <c r="C184" s="20"/>
      <c r="D184" s="20"/>
      <c r="E184" s="20"/>
      <c r="F184" s="20"/>
    </row>
    <row r="185" spans="3:6" ht="15.75">
      <c r="C185" s="20"/>
      <c r="D185" s="20"/>
      <c r="E185" s="20"/>
      <c r="F185" s="20"/>
    </row>
    <row r="186" spans="3:6" ht="15.75">
      <c r="C186" s="20"/>
      <c r="D186" s="20"/>
      <c r="E186" s="20"/>
      <c r="F186" s="20"/>
    </row>
    <row r="187" spans="3:6" ht="15.75">
      <c r="C187" s="20"/>
      <c r="D187" s="20"/>
      <c r="E187" s="20"/>
      <c r="F187" s="20"/>
    </row>
    <row r="188" spans="3:6" ht="15.75">
      <c r="C188" s="20"/>
      <c r="D188" s="20"/>
      <c r="E188" s="20"/>
      <c r="F188" s="20"/>
    </row>
  </sheetData>
  <sheetProtection/>
  <mergeCells count="20">
    <mergeCell ref="E20:F20"/>
    <mergeCell ref="B21:F21"/>
    <mergeCell ref="B22:F22"/>
    <mergeCell ref="B23:F23"/>
    <mergeCell ref="B48:F48"/>
    <mergeCell ref="B25:B26"/>
    <mergeCell ref="C25:C26"/>
    <mergeCell ref="D25:D26"/>
    <mergeCell ref="E25:E26"/>
    <mergeCell ref="B47:D47"/>
    <mergeCell ref="B73:D73"/>
    <mergeCell ref="B74:C74"/>
    <mergeCell ref="B75:C75"/>
    <mergeCell ref="C84:F84"/>
    <mergeCell ref="B24:F24"/>
    <mergeCell ref="F25:F26"/>
    <mergeCell ref="A27:G27"/>
    <mergeCell ref="B39:D39"/>
    <mergeCell ref="A25:A26"/>
    <mergeCell ref="B40:G40"/>
  </mergeCells>
  <hyperlinks>
    <hyperlink ref="F15" r:id="rId1" display="mailto:admlab@adminlbt.ru"/>
  </hyperlinks>
  <printOptions/>
  <pageMargins left="0.41" right="0.16" top="0.52" bottom="0.25" header="0.28" footer="0.16"/>
  <pageSetup horizontalDpi="600" verticalDpi="600" orientation="landscape" paperSize="9" scale="46" r:id="rId2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11</cp:lastModifiedBy>
  <cp:lastPrinted>2014-05-08T08:30:15Z</cp:lastPrinted>
  <dcterms:created xsi:type="dcterms:W3CDTF">2006-02-15T07:39:53Z</dcterms:created>
  <dcterms:modified xsi:type="dcterms:W3CDTF">2014-12-04T04:20:15Z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