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<sst xmlns="http://schemas.openxmlformats.org/spreadsheetml/2006/main" count="149" uniqueCount="120">
  <si>
    <t>УТВЕРЖДАЮ</t>
  </si>
  <si>
    <t>Директор ООО "Стройинвесткомпания"</t>
  </si>
  <si>
    <t>____________Г.В.Шиповской</t>
  </si>
  <si>
    <t>№ п/п</t>
  </si>
  <si>
    <t>Обоснование</t>
  </si>
  <si>
    <t>Перечень услуг</t>
  </si>
  <si>
    <t>Единица измерения</t>
  </si>
  <si>
    <t>Норма времени</t>
  </si>
  <si>
    <t>з/плата ч/ас по окладу</t>
  </si>
  <si>
    <t>ФОТ руб.</t>
  </si>
  <si>
    <t>Итого</t>
  </si>
  <si>
    <t>Рентабельность 10%</t>
  </si>
  <si>
    <t>Транспортные услуги</t>
  </si>
  <si>
    <t>1 вызов</t>
  </si>
  <si>
    <t>применяются 1 раз.</t>
  </si>
  <si>
    <t>Инженер ПТО                     О.В.Ходячин</t>
  </si>
  <si>
    <t>Смена:</t>
  </si>
  <si>
    <t>Простильных (черных) полов</t>
  </si>
  <si>
    <t>1м2</t>
  </si>
  <si>
    <t>Лаг</t>
  </si>
  <si>
    <t>1м.лаг</t>
  </si>
  <si>
    <t>20-1-175</t>
  </si>
  <si>
    <t>20-1-177</t>
  </si>
  <si>
    <t>20-1-176</t>
  </si>
  <si>
    <t>Плинтусов</t>
  </si>
  <si>
    <t>1м.плинтуса</t>
  </si>
  <si>
    <t>20-1-187</t>
  </si>
  <si>
    <t>Линолеума</t>
  </si>
  <si>
    <t>20-1-50 №3,а</t>
  </si>
  <si>
    <t>Балок</t>
  </si>
  <si>
    <t>1балка</t>
  </si>
  <si>
    <t>20-1-51т.3</t>
  </si>
  <si>
    <t>Черепных брусков балки</t>
  </si>
  <si>
    <t>1м.бруска</t>
  </si>
  <si>
    <t>20-1-55 №1</t>
  </si>
  <si>
    <t>Утеплителя т.300 мм</t>
  </si>
  <si>
    <t xml:space="preserve">              ПЕРЕЧЕНЬ ПЛАТНЫХ УСЛУГ НАСЕЛЕНИЮ- общестроительные работы</t>
  </si>
  <si>
    <t>Вызов плотника</t>
  </si>
  <si>
    <t>малый ремонт оконных створок</t>
  </si>
  <si>
    <t>20-1-132№4</t>
  </si>
  <si>
    <t>1створка</t>
  </si>
  <si>
    <t>20-1-132№2</t>
  </si>
  <si>
    <t>Пристрожка оконных створок</t>
  </si>
  <si>
    <t>20-1-133№19</t>
  </si>
  <si>
    <t>Пригонка и навеска дверного полотна</t>
  </si>
  <si>
    <t>1полотно</t>
  </si>
  <si>
    <t>20-1-134№2</t>
  </si>
  <si>
    <t>Пристрожка полотна по кромкам</t>
  </si>
  <si>
    <t>Ремонт дверной коробки с установкой бруска с четвертью</t>
  </si>
  <si>
    <t>20-1-134№5</t>
  </si>
  <si>
    <t>20-1-134№6</t>
  </si>
  <si>
    <t>Заделка гнезд после удаления замка</t>
  </si>
  <si>
    <t>Смена наличников</t>
  </si>
  <si>
    <t>1м.п.</t>
  </si>
  <si>
    <t>20-1-138№2</t>
  </si>
  <si>
    <t>20-1-140</t>
  </si>
  <si>
    <t>Нашивка брусков на дверную коробку</t>
  </si>
  <si>
    <t>Смена ручек оконных врезных</t>
  </si>
  <si>
    <t>1прибор</t>
  </si>
  <si>
    <t>20-1-145№7</t>
  </si>
  <si>
    <t>20-1-145№2</t>
  </si>
  <si>
    <t>Смена врезного замка</t>
  </si>
  <si>
    <t>20-1-147№1</t>
  </si>
  <si>
    <t>Прорезка проемов в стенах и перегородках из бруса</t>
  </si>
  <si>
    <t>1м.проема</t>
  </si>
  <si>
    <t>20-1-147№2</t>
  </si>
  <si>
    <t>Прорезка проемов в стенах и перегородках каркасных</t>
  </si>
  <si>
    <t>20-1-148№2</t>
  </si>
  <si>
    <t>Заделка проемов в каркасных стенах и перегородках</t>
  </si>
  <si>
    <t>1м2.заделки</t>
  </si>
  <si>
    <t>20-1-148№3</t>
  </si>
  <si>
    <t>Заделка проемов в каркасных стенах из бруса</t>
  </si>
  <si>
    <t>20-1-185№1</t>
  </si>
  <si>
    <t>Смена сухой штукатурки стен</t>
  </si>
  <si>
    <t>1м2.</t>
  </si>
  <si>
    <t>20-1-185№2</t>
  </si>
  <si>
    <t>Смена сухой штукатурки потолков</t>
  </si>
  <si>
    <t>20-1-189 т.2в№7,8,9,10,11,12,13,</t>
  </si>
  <si>
    <t>Подготовка полов под окраску</t>
  </si>
  <si>
    <t>т.3 №1-13</t>
  </si>
  <si>
    <t>Подготовка стен под окраску</t>
  </si>
  <si>
    <t>Подготовка дверей под окраску</t>
  </si>
  <si>
    <t>т.4 №2-11</t>
  </si>
  <si>
    <t>т.6№1-11</t>
  </si>
  <si>
    <t>Подготовка окон под окраску</t>
  </si>
  <si>
    <t>Окрашивание ранее подготовленых поверхностей  (полы)</t>
  </si>
  <si>
    <t>Окрашивание ранее подготовленых поверхностей  (стен)</t>
  </si>
  <si>
    <t>Окрашивание ранее подготовленых поверхностей  (двери)</t>
  </si>
  <si>
    <t>т.7а№1-7</t>
  </si>
  <si>
    <t>т.7б №1-7</t>
  </si>
  <si>
    <t>т.7в№1-7</t>
  </si>
  <si>
    <t>т.7№1-6</t>
  </si>
  <si>
    <t>Окрашивание ранее подготовленых поверхностей  (окна)</t>
  </si>
  <si>
    <t xml:space="preserve">20-1-190е №1-7 </t>
  </si>
  <si>
    <t>Окраска металлических поверхностей, труб радиаторов</t>
  </si>
  <si>
    <t>20-1-193п.в№2-8</t>
  </si>
  <si>
    <t>Водоэмульсионная окраска стен</t>
  </si>
  <si>
    <t>20-1-193п.г.№2-8</t>
  </si>
  <si>
    <t>Водоэмульсионная окраска потолков</t>
  </si>
  <si>
    <t>20-1-202№5,6</t>
  </si>
  <si>
    <t>Смена обоев</t>
  </si>
  <si>
    <t>20-1-205п.б№1</t>
  </si>
  <si>
    <t>Смена стекол</t>
  </si>
  <si>
    <t>1м.фальца</t>
  </si>
  <si>
    <t>Устройство покрытий ДВП (т)</t>
  </si>
  <si>
    <t>ГЭСН                  11-01-035-03</t>
  </si>
  <si>
    <t>ГЭСН                  11-01-035-04</t>
  </si>
  <si>
    <t>Устройство покрытий ДСП</t>
  </si>
  <si>
    <t>ГЭСН 15-01-047-01</t>
  </si>
  <si>
    <t>Облицовка потолка плиткой полимерной</t>
  </si>
  <si>
    <t>ГЭСН 15-01-047-05</t>
  </si>
  <si>
    <t>Облицовка потолка ГКЛ по каркасу</t>
  </si>
  <si>
    <t>1.Стоимость работ расчитана без учета материалов.</t>
  </si>
  <si>
    <t>2.Услуги транспорта приняты из расчета доставки плотника (туда-обратно) 0,5 часа</t>
  </si>
  <si>
    <t>Кол-во</t>
  </si>
  <si>
    <t>Обшехозяйственные расходы 78,5%</t>
  </si>
  <si>
    <t xml:space="preserve">Итого стоимость </t>
  </si>
  <si>
    <t>"____" ___________2014г.</t>
  </si>
  <si>
    <t>Страховые выплаты 25,2%</t>
  </si>
  <si>
    <t>3.При вызове плотника, для выполнения нескольких наименований работ в одной заявке, стоимость вызова и услуги транспортап рименяются 1 раз.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</si>
</sst>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justify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49" fontId="1" fillId="0" borderId="10" xfId="0" applyNumberFormat="1" applyFont="1" applyBorder="1" applyAlignment="1">
      <alignment vertical="justify" wrapText="1"/>
    </xf>
    <xf numFmtId="2" fontId="1" fillId="0" borderId="10" xfId="0" applyNumberFormat="1" applyFont="1" applyBorder="1" applyAlignment="1">
      <alignment vertical="justify"/>
    </xf>
    <xf numFmtId="14" fontId="1" fillId="0" borderId="10" xfId="0" applyNumberFormat="1" applyFont="1" applyBorder="1" applyAlignment="1">
      <alignment vertical="justify"/>
    </xf>
    <xf numFmtId="2" fontId="1" fillId="0" borderId="10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right" vertical="justify"/>
    </xf>
    <xf numFmtId="2" fontId="3" fillId="0" borderId="10" xfId="0" applyNumberFormat="1" applyFont="1" applyBorder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49">
      <selection activeCell="P48" sqref="P48"/>
    </sheetView>
  </sheetViews>
  <sheetFormatPr defaultColWidth="9.00390625" defaultRowHeight="12.75"/>
  <cols>
    <col min="1" max="1" width="2.875" style="0" customWidth="1"/>
    <col min="2" max="2" width="11.875" style="0" customWidth="1"/>
    <col min="3" max="3" width="30.00390625" style="0" customWidth="1"/>
    <col min="4" max="4" width="11.375" style="0" customWidth="1"/>
    <col min="5" max="6" width="8.125" style="0" customWidth="1"/>
    <col min="7" max="7" width="6.75390625" style="0" customWidth="1"/>
    <col min="8" max="9" width="7.75390625" style="0" customWidth="1"/>
    <col min="10" max="10" width="7.00390625" style="0" customWidth="1"/>
    <col min="11" max="11" width="7.625" style="0" customWidth="1"/>
    <col min="12" max="14" width="7.75390625" style="0" customWidth="1"/>
  </cols>
  <sheetData>
    <row r="2" ht="12.75">
      <c r="J2" t="s">
        <v>0</v>
      </c>
    </row>
    <row r="3" ht="12.75">
      <c r="I3" t="s">
        <v>1</v>
      </c>
    </row>
    <row r="4" spans="4:10" ht="12.75">
      <c r="D4" s="3"/>
      <c r="E4" s="3"/>
      <c r="J4" t="s">
        <v>2</v>
      </c>
    </row>
    <row r="6" ht="12.75">
      <c r="J6" t="s">
        <v>117</v>
      </c>
    </row>
    <row r="9" spans="3:10" ht="12.75">
      <c r="C9" s="1" t="s">
        <v>36</v>
      </c>
      <c r="D9" s="1"/>
      <c r="E9" s="1"/>
      <c r="F9" s="1"/>
      <c r="G9" s="1"/>
      <c r="H9" s="1"/>
      <c r="I9" s="1"/>
      <c r="J9" s="1"/>
    </row>
    <row r="12" spans="1:14" ht="60" customHeight="1">
      <c r="A12" s="4" t="s">
        <v>3</v>
      </c>
      <c r="B12" s="4" t="s">
        <v>4</v>
      </c>
      <c r="C12" s="4" t="s">
        <v>5</v>
      </c>
      <c r="D12" s="4" t="s">
        <v>6</v>
      </c>
      <c r="E12" s="4" t="s">
        <v>114</v>
      </c>
      <c r="F12" s="4" t="s">
        <v>7</v>
      </c>
      <c r="G12" s="4" t="s">
        <v>8</v>
      </c>
      <c r="H12" s="4" t="s">
        <v>9</v>
      </c>
      <c r="I12" s="4" t="s">
        <v>118</v>
      </c>
      <c r="J12" s="4" t="s">
        <v>10</v>
      </c>
      <c r="K12" s="4" t="s">
        <v>115</v>
      </c>
      <c r="L12" s="4" t="s">
        <v>10</v>
      </c>
      <c r="M12" s="4" t="s">
        <v>11</v>
      </c>
      <c r="N12" s="5" t="s">
        <v>116</v>
      </c>
    </row>
    <row r="13" spans="1:14" ht="12.75">
      <c r="A13" s="2">
        <v>1</v>
      </c>
      <c r="B13" s="2">
        <v>2</v>
      </c>
      <c r="C13" s="2">
        <v>3</v>
      </c>
      <c r="D13" s="2">
        <v>4</v>
      </c>
      <c r="E13" s="2"/>
      <c r="F13" s="2">
        <v>5</v>
      </c>
      <c r="G13" s="2">
        <v>6</v>
      </c>
      <c r="H13" s="2">
        <v>7</v>
      </c>
      <c r="I13" s="2">
        <v>10</v>
      </c>
      <c r="J13" s="2">
        <v>11</v>
      </c>
      <c r="K13" s="2">
        <v>12</v>
      </c>
      <c r="L13" s="2">
        <v>13</v>
      </c>
      <c r="M13" s="2"/>
      <c r="N13" s="2">
        <v>14</v>
      </c>
    </row>
    <row r="14" spans="1:14" ht="12.75">
      <c r="A14" s="2"/>
      <c r="B14" s="2"/>
      <c r="C14" s="2" t="s">
        <v>16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5">
        <v>1</v>
      </c>
      <c r="B15" s="8" t="s">
        <v>21</v>
      </c>
      <c r="C15" s="5" t="s">
        <v>17</v>
      </c>
      <c r="D15" s="5" t="s">
        <v>18</v>
      </c>
      <c r="E15" s="5">
        <v>1</v>
      </c>
      <c r="F15" s="4">
        <v>0.38</v>
      </c>
      <c r="G15" s="5">
        <v>235.03</v>
      </c>
      <c r="H15" s="7">
        <f>E15*F15*G15</f>
        <v>89.3114</v>
      </c>
      <c r="I15" s="7">
        <f>H15*0.252</f>
        <v>22.5064728</v>
      </c>
      <c r="J15" s="7">
        <f>H15+I15</f>
        <v>111.8178728</v>
      </c>
      <c r="K15" s="7">
        <f>J15*0.785</f>
        <v>87.77703014800001</v>
      </c>
      <c r="L15" s="7">
        <f>J15+K15</f>
        <v>199.59490294800003</v>
      </c>
      <c r="M15" s="7">
        <f>L15*0.1</f>
        <v>19.959490294800005</v>
      </c>
      <c r="N15" s="12">
        <f>L15+M15</f>
        <v>219.55439324280002</v>
      </c>
    </row>
    <row r="16" spans="1:14" ht="12.75">
      <c r="A16" s="5">
        <v>2</v>
      </c>
      <c r="B16" s="8" t="s">
        <v>23</v>
      </c>
      <c r="C16" s="5" t="s">
        <v>19</v>
      </c>
      <c r="D16" s="5" t="s">
        <v>20</v>
      </c>
      <c r="E16" s="5">
        <v>1</v>
      </c>
      <c r="F16" s="4">
        <v>0.26</v>
      </c>
      <c r="G16" s="5">
        <v>235.03</v>
      </c>
      <c r="H16" s="7">
        <f aca="true" t="shared" si="0" ref="H16:H57">E16*F16*G16</f>
        <v>61.107800000000005</v>
      </c>
      <c r="I16" s="7">
        <f aca="true" t="shared" si="1" ref="I16:I57">H16*0.252</f>
        <v>15.399165600000002</v>
      </c>
      <c r="J16" s="7">
        <f aca="true" t="shared" si="2" ref="J16:J57">H16+I16</f>
        <v>76.5069656</v>
      </c>
      <c r="K16" s="7">
        <f aca="true" t="shared" si="3" ref="K16:K57">J16*0.785</f>
        <v>60.057967996</v>
      </c>
      <c r="L16" s="7">
        <f aca="true" t="shared" si="4" ref="L16:L57">J16+K16</f>
        <v>136.564933596</v>
      </c>
      <c r="M16" s="7">
        <f aca="true" t="shared" si="5" ref="M16:M57">L16*0.1</f>
        <v>13.6564933596</v>
      </c>
      <c r="N16" s="12">
        <f aca="true" t="shared" si="6" ref="N16:N57">L16+M16</f>
        <v>150.2214269556</v>
      </c>
    </row>
    <row r="17" spans="1:14" ht="12.75">
      <c r="A17" s="5">
        <v>3</v>
      </c>
      <c r="B17" s="8" t="s">
        <v>22</v>
      </c>
      <c r="C17" s="5" t="s">
        <v>24</v>
      </c>
      <c r="D17" s="5" t="s">
        <v>25</v>
      </c>
      <c r="E17" s="5">
        <v>1</v>
      </c>
      <c r="F17" s="4">
        <v>0.25</v>
      </c>
      <c r="G17" s="5">
        <v>235.03</v>
      </c>
      <c r="H17" s="7">
        <f t="shared" si="0"/>
        <v>58.7575</v>
      </c>
      <c r="I17" s="7">
        <f t="shared" si="1"/>
        <v>14.806890000000001</v>
      </c>
      <c r="J17" s="7">
        <f t="shared" si="2"/>
        <v>73.56439</v>
      </c>
      <c r="K17" s="7">
        <f t="shared" si="3"/>
        <v>57.74804615000001</v>
      </c>
      <c r="L17" s="7">
        <f t="shared" si="4"/>
        <v>131.31243615</v>
      </c>
      <c r="M17" s="7">
        <f t="shared" si="5"/>
        <v>13.131243615</v>
      </c>
      <c r="N17" s="12">
        <f t="shared" si="6"/>
        <v>144.44367976499998</v>
      </c>
    </row>
    <row r="18" spans="1:14" ht="12.75">
      <c r="A18" s="5">
        <v>4</v>
      </c>
      <c r="B18" s="5" t="s">
        <v>26</v>
      </c>
      <c r="C18" s="5" t="s">
        <v>27</v>
      </c>
      <c r="D18" s="5" t="s">
        <v>18</v>
      </c>
      <c r="E18" s="5">
        <v>1</v>
      </c>
      <c r="F18" s="4">
        <v>0.48</v>
      </c>
      <c r="G18" s="5">
        <v>235.03</v>
      </c>
      <c r="H18" s="7">
        <f t="shared" si="0"/>
        <v>112.81439999999999</v>
      </c>
      <c r="I18" s="7">
        <f t="shared" si="1"/>
        <v>28.429228799999997</v>
      </c>
      <c r="J18" s="7">
        <f t="shared" si="2"/>
        <v>141.24362879999998</v>
      </c>
      <c r="K18" s="7">
        <f t="shared" si="3"/>
        <v>110.87624860799998</v>
      </c>
      <c r="L18" s="7">
        <f t="shared" si="4"/>
        <v>252.11987740799998</v>
      </c>
      <c r="M18" s="7">
        <f t="shared" si="5"/>
        <v>25.211987740799998</v>
      </c>
      <c r="N18" s="12">
        <f t="shared" si="6"/>
        <v>277.3318651488</v>
      </c>
    </row>
    <row r="19" spans="1:14" ht="12.75">
      <c r="A19" s="5">
        <v>5</v>
      </c>
      <c r="B19" s="5" t="s">
        <v>28</v>
      </c>
      <c r="C19" s="5" t="s">
        <v>29</v>
      </c>
      <c r="D19" s="5" t="s">
        <v>30</v>
      </c>
      <c r="E19" s="5">
        <v>1</v>
      </c>
      <c r="F19" s="4">
        <v>3.7</v>
      </c>
      <c r="G19" s="5">
        <v>235.03</v>
      </c>
      <c r="H19" s="7">
        <f t="shared" si="0"/>
        <v>869.611</v>
      </c>
      <c r="I19" s="7">
        <f t="shared" si="1"/>
        <v>219.141972</v>
      </c>
      <c r="J19" s="7">
        <f t="shared" si="2"/>
        <v>1088.752972</v>
      </c>
      <c r="K19" s="7">
        <f t="shared" si="3"/>
        <v>854.6710830200001</v>
      </c>
      <c r="L19" s="7">
        <f t="shared" si="4"/>
        <v>1943.4240550200002</v>
      </c>
      <c r="M19" s="7">
        <f t="shared" si="5"/>
        <v>194.34240550200002</v>
      </c>
      <c r="N19" s="12">
        <f t="shared" si="6"/>
        <v>2137.766460522</v>
      </c>
    </row>
    <row r="20" spans="1:14" ht="12.75">
      <c r="A20" s="5">
        <v>6</v>
      </c>
      <c r="B20" s="5" t="s">
        <v>31</v>
      </c>
      <c r="C20" s="6" t="s">
        <v>32</v>
      </c>
      <c r="D20" s="5" t="s">
        <v>33</v>
      </c>
      <c r="E20" s="5">
        <v>1</v>
      </c>
      <c r="F20" s="9">
        <v>0.2</v>
      </c>
      <c r="G20" s="5">
        <v>235.03</v>
      </c>
      <c r="H20" s="7">
        <f t="shared" si="0"/>
        <v>47.006</v>
      </c>
      <c r="I20" s="7">
        <f t="shared" si="1"/>
        <v>11.845512</v>
      </c>
      <c r="J20" s="7">
        <f t="shared" si="2"/>
        <v>58.851512</v>
      </c>
      <c r="K20" s="7">
        <f t="shared" si="3"/>
        <v>46.19843692</v>
      </c>
      <c r="L20" s="7">
        <f t="shared" si="4"/>
        <v>105.04994891999999</v>
      </c>
      <c r="M20" s="7">
        <f t="shared" si="5"/>
        <v>10.504994892</v>
      </c>
      <c r="N20" s="12">
        <f t="shared" si="6"/>
        <v>115.55494381199999</v>
      </c>
    </row>
    <row r="21" spans="1:14" ht="12.75">
      <c r="A21" s="5">
        <v>7</v>
      </c>
      <c r="B21" s="5" t="s">
        <v>34</v>
      </c>
      <c r="C21" s="5" t="s">
        <v>35</v>
      </c>
      <c r="D21" s="5" t="s">
        <v>18</v>
      </c>
      <c r="E21" s="5">
        <v>1</v>
      </c>
      <c r="F21" s="9">
        <v>1.28</v>
      </c>
      <c r="G21" s="5">
        <v>235.03</v>
      </c>
      <c r="H21" s="7">
        <f t="shared" si="0"/>
        <v>300.83840000000004</v>
      </c>
      <c r="I21" s="7">
        <f t="shared" si="1"/>
        <v>75.81127680000002</v>
      </c>
      <c r="J21" s="7">
        <f t="shared" si="2"/>
        <v>376.64967680000007</v>
      </c>
      <c r="K21" s="7">
        <f t="shared" si="3"/>
        <v>295.66999628800005</v>
      </c>
      <c r="L21" s="7">
        <f t="shared" si="4"/>
        <v>672.3196730880002</v>
      </c>
      <c r="M21" s="7">
        <f t="shared" si="5"/>
        <v>67.23196730880002</v>
      </c>
      <c r="N21" s="12">
        <f t="shared" si="6"/>
        <v>739.5516403968002</v>
      </c>
    </row>
    <row r="22" spans="1:14" ht="12.75">
      <c r="A22" s="5">
        <v>8</v>
      </c>
      <c r="B22" s="10" t="s">
        <v>39</v>
      </c>
      <c r="C22" s="5" t="s">
        <v>38</v>
      </c>
      <c r="D22" s="5" t="s">
        <v>40</v>
      </c>
      <c r="E22" s="5">
        <v>1</v>
      </c>
      <c r="F22" s="9">
        <v>0.87</v>
      </c>
      <c r="G22" s="5">
        <v>235.03</v>
      </c>
      <c r="H22" s="7">
        <f t="shared" si="0"/>
        <v>204.4761</v>
      </c>
      <c r="I22" s="7">
        <f t="shared" si="1"/>
        <v>51.5279772</v>
      </c>
      <c r="J22" s="7">
        <f t="shared" si="2"/>
        <v>256.0040772</v>
      </c>
      <c r="K22" s="7">
        <f t="shared" si="3"/>
        <v>200.963200602</v>
      </c>
      <c r="L22" s="7">
        <f t="shared" si="4"/>
        <v>456.967277802</v>
      </c>
      <c r="M22" s="7">
        <f t="shared" si="5"/>
        <v>45.69672778020001</v>
      </c>
      <c r="N22" s="12">
        <f t="shared" si="6"/>
        <v>502.66400558220005</v>
      </c>
    </row>
    <row r="23" spans="1:14" ht="12.75">
      <c r="A23" s="5">
        <v>9</v>
      </c>
      <c r="B23" s="10" t="s">
        <v>41</v>
      </c>
      <c r="C23" s="5" t="s">
        <v>42</v>
      </c>
      <c r="D23" s="5" t="s">
        <v>40</v>
      </c>
      <c r="E23" s="5">
        <v>1</v>
      </c>
      <c r="F23" s="9">
        <v>0.49</v>
      </c>
      <c r="G23" s="5">
        <v>235.03</v>
      </c>
      <c r="H23" s="7">
        <f t="shared" si="0"/>
        <v>115.1647</v>
      </c>
      <c r="I23" s="7">
        <f t="shared" si="1"/>
        <v>29.021504399999998</v>
      </c>
      <c r="J23" s="7">
        <f t="shared" si="2"/>
        <v>144.1862044</v>
      </c>
      <c r="K23" s="7">
        <f t="shared" si="3"/>
        <v>113.186170454</v>
      </c>
      <c r="L23" s="7">
        <f t="shared" si="4"/>
        <v>257.372374854</v>
      </c>
      <c r="M23" s="7">
        <f t="shared" si="5"/>
        <v>25.7372374854</v>
      </c>
      <c r="N23" s="12">
        <f t="shared" si="6"/>
        <v>283.1096123394</v>
      </c>
    </row>
    <row r="24" spans="1:14" ht="22.5">
      <c r="A24" s="5">
        <v>10</v>
      </c>
      <c r="B24" s="10" t="s">
        <v>43</v>
      </c>
      <c r="C24" s="5" t="s">
        <v>44</v>
      </c>
      <c r="D24" s="5" t="s">
        <v>45</v>
      </c>
      <c r="E24" s="5">
        <v>1</v>
      </c>
      <c r="F24" s="9">
        <v>1.7</v>
      </c>
      <c r="G24" s="5">
        <v>235.03</v>
      </c>
      <c r="H24" s="7">
        <f t="shared" si="0"/>
        <v>399.551</v>
      </c>
      <c r="I24" s="7">
        <f t="shared" si="1"/>
        <v>100.686852</v>
      </c>
      <c r="J24" s="7">
        <f t="shared" si="2"/>
        <v>500.237852</v>
      </c>
      <c r="K24" s="7">
        <f t="shared" si="3"/>
        <v>392.68671382</v>
      </c>
      <c r="L24" s="7">
        <f t="shared" si="4"/>
        <v>892.92456582</v>
      </c>
      <c r="M24" s="7">
        <f t="shared" si="5"/>
        <v>89.292456582</v>
      </c>
      <c r="N24" s="12">
        <f t="shared" si="6"/>
        <v>982.217022402</v>
      </c>
    </row>
    <row r="25" spans="1:14" ht="12.75">
      <c r="A25" s="5">
        <v>11</v>
      </c>
      <c r="B25" s="10" t="s">
        <v>46</v>
      </c>
      <c r="C25" s="5" t="s">
        <v>47</v>
      </c>
      <c r="D25" s="5" t="s">
        <v>45</v>
      </c>
      <c r="E25" s="5">
        <v>1</v>
      </c>
      <c r="F25" s="9">
        <v>0.82</v>
      </c>
      <c r="G25" s="5">
        <v>235.03</v>
      </c>
      <c r="H25" s="7">
        <f t="shared" si="0"/>
        <v>192.72459999999998</v>
      </c>
      <c r="I25" s="7">
        <f t="shared" si="1"/>
        <v>48.5665992</v>
      </c>
      <c r="J25" s="7">
        <f t="shared" si="2"/>
        <v>241.2911992</v>
      </c>
      <c r="K25" s="7">
        <f t="shared" si="3"/>
        <v>189.413591372</v>
      </c>
      <c r="L25" s="7">
        <f t="shared" si="4"/>
        <v>430.704790572</v>
      </c>
      <c r="M25" s="7">
        <f t="shared" si="5"/>
        <v>43.070479057200004</v>
      </c>
      <c r="N25" s="12">
        <f t="shared" si="6"/>
        <v>473.7752696292</v>
      </c>
    </row>
    <row r="26" spans="1:14" ht="22.5">
      <c r="A26" s="5">
        <v>12</v>
      </c>
      <c r="B26" s="10" t="s">
        <v>49</v>
      </c>
      <c r="C26" s="5" t="s">
        <v>48</v>
      </c>
      <c r="D26" s="5" t="s">
        <v>45</v>
      </c>
      <c r="E26" s="5">
        <v>1</v>
      </c>
      <c r="F26" s="4">
        <v>0.84</v>
      </c>
      <c r="G26" s="5">
        <v>235.03</v>
      </c>
      <c r="H26" s="7">
        <f t="shared" si="0"/>
        <v>197.4252</v>
      </c>
      <c r="I26" s="7">
        <f t="shared" si="1"/>
        <v>49.7511504</v>
      </c>
      <c r="J26" s="7">
        <f t="shared" si="2"/>
        <v>247.1763504</v>
      </c>
      <c r="K26" s="7">
        <f t="shared" si="3"/>
        <v>194.033435064</v>
      </c>
      <c r="L26" s="7">
        <f t="shared" si="4"/>
        <v>441.209785464</v>
      </c>
      <c r="M26" s="7">
        <f t="shared" si="5"/>
        <v>44.1209785464</v>
      </c>
      <c r="N26" s="12">
        <f t="shared" si="6"/>
        <v>485.3307640104</v>
      </c>
    </row>
    <row r="27" spans="1:14" ht="22.5">
      <c r="A27" s="5">
        <v>13</v>
      </c>
      <c r="B27" s="5" t="s">
        <v>50</v>
      </c>
      <c r="C27" s="5" t="s">
        <v>51</v>
      </c>
      <c r="D27" s="5" t="s">
        <v>45</v>
      </c>
      <c r="E27" s="5">
        <v>1</v>
      </c>
      <c r="F27" s="4">
        <v>0.46</v>
      </c>
      <c r="G27" s="5">
        <v>235.03</v>
      </c>
      <c r="H27" s="7">
        <f t="shared" si="0"/>
        <v>108.11380000000001</v>
      </c>
      <c r="I27" s="7">
        <f t="shared" si="1"/>
        <v>27.244677600000003</v>
      </c>
      <c r="J27" s="7">
        <f t="shared" si="2"/>
        <v>135.35847760000001</v>
      </c>
      <c r="K27" s="7">
        <f t="shared" si="3"/>
        <v>106.25640491600002</v>
      </c>
      <c r="L27" s="7">
        <f t="shared" si="4"/>
        <v>241.61488251600002</v>
      </c>
      <c r="M27" s="7">
        <f t="shared" si="5"/>
        <v>24.161488251600005</v>
      </c>
      <c r="N27" s="12">
        <f t="shared" si="6"/>
        <v>265.77637076760004</v>
      </c>
    </row>
    <row r="28" spans="1:14" ht="12.75">
      <c r="A28" s="5">
        <v>14</v>
      </c>
      <c r="B28" s="5" t="s">
        <v>54</v>
      </c>
      <c r="C28" s="5" t="s">
        <v>52</v>
      </c>
      <c r="D28" s="5" t="s">
        <v>53</v>
      </c>
      <c r="E28" s="5">
        <v>1</v>
      </c>
      <c r="F28" s="4">
        <v>0.21</v>
      </c>
      <c r="G28" s="5">
        <v>235.03</v>
      </c>
      <c r="H28" s="7">
        <f t="shared" si="0"/>
        <v>49.3563</v>
      </c>
      <c r="I28" s="7">
        <f t="shared" si="1"/>
        <v>12.4377876</v>
      </c>
      <c r="J28" s="7">
        <f t="shared" si="2"/>
        <v>61.7940876</v>
      </c>
      <c r="K28" s="7">
        <f t="shared" si="3"/>
        <v>48.508358766</v>
      </c>
      <c r="L28" s="7">
        <f t="shared" si="4"/>
        <v>110.302446366</v>
      </c>
      <c r="M28" s="7">
        <f t="shared" si="5"/>
        <v>11.0302446366</v>
      </c>
      <c r="N28" s="12">
        <f t="shared" si="6"/>
        <v>121.3326910026</v>
      </c>
    </row>
    <row r="29" spans="1:14" ht="22.5">
      <c r="A29" s="5">
        <v>15</v>
      </c>
      <c r="B29" s="5" t="s">
        <v>55</v>
      </c>
      <c r="C29" s="5" t="s">
        <v>56</v>
      </c>
      <c r="D29" s="5" t="s">
        <v>33</v>
      </c>
      <c r="E29" s="5">
        <v>1</v>
      </c>
      <c r="F29" s="4">
        <v>0.12</v>
      </c>
      <c r="G29" s="5">
        <v>235.03</v>
      </c>
      <c r="H29" s="7">
        <f t="shared" si="0"/>
        <v>28.203599999999998</v>
      </c>
      <c r="I29" s="7">
        <f t="shared" si="1"/>
        <v>7.107307199999999</v>
      </c>
      <c r="J29" s="7">
        <f t="shared" si="2"/>
        <v>35.310907199999995</v>
      </c>
      <c r="K29" s="7">
        <f t="shared" si="3"/>
        <v>27.719062151999996</v>
      </c>
      <c r="L29" s="7">
        <f t="shared" si="4"/>
        <v>63.029969351999995</v>
      </c>
      <c r="M29" s="7">
        <f t="shared" si="5"/>
        <v>6.3029969351999995</v>
      </c>
      <c r="N29" s="12">
        <f t="shared" si="6"/>
        <v>69.3329662872</v>
      </c>
    </row>
    <row r="30" spans="1:14" ht="12.75">
      <c r="A30" s="5">
        <v>16</v>
      </c>
      <c r="B30" s="5" t="s">
        <v>59</v>
      </c>
      <c r="C30" s="5" t="s">
        <v>57</v>
      </c>
      <c r="D30" s="5" t="s">
        <v>58</v>
      </c>
      <c r="E30" s="5">
        <v>1</v>
      </c>
      <c r="F30" s="4">
        <v>0.22</v>
      </c>
      <c r="G30" s="5">
        <v>235.03</v>
      </c>
      <c r="H30" s="7">
        <f t="shared" si="0"/>
        <v>51.7066</v>
      </c>
      <c r="I30" s="7">
        <f t="shared" si="1"/>
        <v>13.0300632</v>
      </c>
      <c r="J30" s="7">
        <f t="shared" si="2"/>
        <v>64.73666320000001</v>
      </c>
      <c r="K30" s="7">
        <f t="shared" si="3"/>
        <v>50.81828061200001</v>
      </c>
      <c r="L30" s="7">
        <f t="shared" si="4"/>
        <v>115.55494381200002</v>
      </c>
      <c r="M30" s="7">
        <f t="shared" si="5"/>
        <v>11.555494381200003</v>
      </c>
      <c r="N30" s="12">
        <f t="shared" si="6"/>
        <v>127.11043819320003</v>
      </c>
    </row>
    <row r="31" spans="1:14" ht="15.75" customHeight="1">
      <c r="A31" s="5">
        <v>17</v>
      </c>
      <c r="B31" s="5" t="s">
        <v>60</v>
      </c>
      <c r="C31" s="10" t="s">
        <v>61</v>
      </c>
      <c r="D31" s="5" t="s">
        <v>58</v>
      </c>
      <c r="E31" s="5">
        <v>1</v>
      </c>
      <c r="F31" s="9">
        <v>0.84</v>
      </c>
      <c r="G31" s="5">
        <v>235.03</v>
      </c>
      <c r="H31" s="7">
        <f t="shared" si="0"/>
        <v>197.4252</v>
      </c>
      <c r="I31" s="7">
        <f t="shared" si="1"/>
        <v>49.7511504</v>
      </c>
      <c r="J31" s="7">
        <f t="shared" si="2"/>
        <v>247.1763504</v>
      </c>
      <c r="K31" s="7">
        <f t="shared" si="3"/>
        <v>194.033435064</v>
      </c>
      <c r="L31" s="7">
        <f t="shared" si="4"/>
        <v>441.209785464</v>
      </c>
      <c r="M31" s="7">
        <f t="shared" si="5"/>
        <v>44.1209785464</v>
      </c>
      <c r="N31" s="12">
        <f t="shared" si="6"/>
        <v>485.3307640104</v>
      </c>
    </row>
    <row r="32" spans="1:14" ht="12.75" hidden="1">
      <c r="A32" s="5">
        <v>17</v>
      </c>
      <c r="B32" s="5"/>
      <c r="C32" s="5"/>
      <c r="D32" s="5"/>
      <c r="E32" s="5"/>
      <c r="F32" s="9"/>
      <c r="G32" s="5">
        <v>235.03</v>
      </c>
      <c r="H32" s="7">
        <f t="shared" si="0"/>
        <v>0</v>
      </c>
      <c r="I32" s="7">
        <f t="shared" si="1"/>
        <v>0</v>
      </c>
      <c r="J32" s="7">
        <f t="shared" si="2"/>
        <v>0</v>
      </c>
      <c r="K32" s="7">
        <f t="shared" si="3"/>
        <v>0</v>
      </c>
      <c r="L32" s="7">
        <f t="shared" si="4"/>
        <v>0</v>
      </c>
      <c r="M32" s="7">
        <f t="shared" si="5"/>
        <v>0</v>
      </c>
      <c r="N32" s="12">
        <f t="shared" si="6"/>
        <v>0</v>
      </c>
    </row>
    <row r="33" spans="1:14" ht="22.5">
      <c r="A33" s="5">
        <v>18</v>
      </c>
      <c r="B33" s="5" t="s">
        <v>62</v>
      </c>
      <c r="C33" s="5" t="s">
        <v>63</v>
      </c>
      <c r="D33" s="5" t="s">
        <v>64</v>
      </c>
      <c r="E33" s="5">
        <v>1</v>
      </c>
      <c r="F33" s="9">
        <v>2.9</v>
      </c>
      <c r="G33" s="5">
        <v>235.03</v>
      </c>
      <c r="H33" s="7">
        <f t="shared" si="0"/>
        <v>681.587</v>
      </c>
      <c r="I33" s="7">
        <f t="shared" si="1"/>
        <v>171.759924</v>
      </c>
      <c r="J33" s="7">
        <f t="shared" si="2"/>
        <v>853.346924</v>
      </c>
      <c r="K33" s="7">
        <f t="shared" si="3"/>
        <v>669.87733534</v>
      </c>
      <c r="L33" s="7">
        <f t="shared" si="4"/>
        <v>1523.22425934</v>
      </c>
      <c r="M33" s="7">
        <f t="shared" si="5"/>
        <v>152.322425934</v>
      </c>
      <c r="N33" s="12">
        <f t="shared" si="6"/>
        <v>1675.5466852739999</v>
      </c>
    </row>
    <row r="34" spans="1:14" ht="22.5">
      <c r="A34" s="5">
        <v>19</v>
      </c>
      <c r="B34" s="5" t="s">
        <v>65</v>
      </c>
      <c r="C34" s="10" t="s">
        <v>66</v>
      </c>
      <c r="D34" s="5" t="s">
        <v>64</v>
      </c>
      <c r="E34" s="5">
        <v>1</v>
      </c>
      <c r="F34" s="9">
        <v>1.6</v>
      </c>
      <c r="G34" s="5">
        <v>235.03</v>
      </c>
      <c r="H34" s="7">
        <f t="shared" si="0"/>
        <v>376.048</v>
      </c>
      <c r="I34" s="7">
        <f t="shared" si="1"/>
        <v>94.764096</v>
      </c>
      <c r="J34" s="7">
        <f t="shared" si="2"/>
        <v>470.812096</v>
      </c>
      <c r="K34" s="7">
        <f t="shared" si="3"/>
        <v>369.58749536</v>
      </c>
      <c r="L34" s="7">
        <f t="shared" si="4"/>
        <v>840.3995913599999</v>
      </c>
      <c r="M34" s="7">
        <f t="shared" si="5"/>
        <v>84.039959136</v>
      </c>
      <c r="N34" s="12">
        <f t="shared" si="6"/>
        <v>924.4395504959999</v>
      </c>
    </row>
    <row r="35" spans="1:14" ht="22.5">
      <c r="A35" s="5">
        <v>20</v>
      </c>
      <c r="B35" s="5" t="s">
        <v>67</v>
      </c>
      <c r="C35" s="5" t="s">
        <v>68</v>
      </c>
      <c r="D35" s="5" t="s">
        <v>69</v>
      </c>
      <c r="E35" s="5">
        <v>1</v>
      </c>
      <c r="F35" s="9">
        <v>2.8</v>
      </c>
      <c r="G35" s="5">
        <v>235.03</v>
      </c>
      <c r="H35" s="7">
        <f t="shared" si="0"/>
        <v>658.084</v>
      </c>
      <c r="I35" s="7">
        <f t="shared" si="1"/>
        <v>165.837168</v>
      </c>
      <c r="J35" s="7">
        <f t="shared" si="2"/>
        <v>823.921168</v>
      </c>
      <c r="K35" s="7">
        <f t="shared" si="3"/>
        <v>646.77811688</v>
      </c>
      <c r="L35" s="7">
        <f t="shared" si="4"/>
        <v>1470.69928488</v>
      </c>
      <c r="M35" s="7">
        <f t="shared" si="5"/>
        <v>147.06992848800002</v>
      </c>
      <c r="N35" s="12">
        <f t="shared" si="6"/>
        <v>1617.769213368</v>
      </c>
    </row>
    <row r="36" spans="1:14" ht="21.75" customHeight="1">
      <c r="A36" s="5">
        <v>21</v>
      </c>
      <c r="B36" s="5" t="s">
        <v>70</v>
      </c>
      <c r="C36" s="5" t="s">
        <v>71</v>
      </c>
      <c r="D36" s="5" t="s">
        <v>69</v>
      </c>
      <c r="E36" s="5">
        <v>1</v>
      </c>
      <c r="F36" s="9">
        <v>6.1</v>
      </c>
      <c r="G36" s="5">
        <v>235.03</v>
      </c>
      <c r="H36" s="7">
        <f t="shared" si="0"/>
        <v>1433.683</v>
      </c>
      <c r="I36" s="7">
        <f t="shared" si="1"/>
        <v>361.288116</v>
      </c>
      <c r="J36" s="7">
        <f t="shared" si="2"/>
        <v>1794.971116</v>
      </c>
      <c r="K36" s="7">
        <f t="shared" si="3"/>
        <v>1409.05232606</v>
      </c>
      <c r="L36" s="7">
        <f t="shared" si="4"/>
        <v>3204.02344206</v>
      </c>
      <c r="M36" s="7">
        <f t="shared" si="5"/>
        <v>320.402344206</v>
      </c>
      <c r="N36" s="12">
        <f t="shared" si="6"/>
        <v>3524.425786266</v>
      </c>
    </row>
    <row r="37" spans="1:14" ht="15.75" customHeight="1">
      <c r="A37" s="5">
        <v>22</v>
      </c>
      <c r="B37" s="5" t="s">
        <v>72</v>
      </c>
      <c r="C37" s="10" t="s">
        <v>73</v>
      </c>
      <c r="D37" s="5" t="s">
        <v>74</v>
      </c>
      <c r="E37" s="5">
        <v>1</v>
      </c>
      <c r="F37" s="7">
        <v>0.22</v>
      </c>
      <c r="G37" s="5">
        <v>235.03</v>
      </c>
      <c r="H37" s="7">
        <f t="shared" si="0"/>
        <v>51.7066</v>
      </c>
      <c r="I37" s="7">
        <f t="shared" si="1"/>
        <v>13.0300632</v>
      </c>
      <c r="J37" s="7">
        <f t="shared" si="2"/>
        <v>64.73666320000001</v>
      </c>
      <c r="K37" s="7">
        <f t="shared" si="3"/>
        <v>50.81828061200001</v>
      </c>
      <c r="L37" s="7">
        <f t="shared" si="4"/>
        <v>115.55494381200002</v>
      </c>
      <c r="M37" s="7">
        <f t="shared" si="5"/>
        <v>11.555494381200003</v>
      </c>
      <c r="N37" s="12">
        <f t="shared" si="6"/>
        <v>127.11043819320003</v>
      </c>
    </row>
    <row r="38" spans="1:14" ht="14.25" customHeight="1">
      <c r="A38" s="5">
        <v>23</v>
      </c>
      <c r="B38" s="5" t="s">
        <v>75</v>
      </c>
      <c r="C38" s="5" t="s">
        <v>76</v>
      </c>
      <c r="D38" s="10" t="s">
        <v>18</v>
      </c>
      <c r="E38" s="11">
        <v>1</v>
      </c>
      <c r="F38" s="5">
        <v>0.27</v>
      </c>
      <c r="G38" s="5">
        <v>235.03</v>
      </c>
      <c r="H38" s="7">
        <f t="shared" si="0"/>
        <v>63.4581</v>
      </c>
      <c r="I38" s="7">
        <f t="shared" si="1"/>
        <v>15.9914412</v>
      </c>
      <c r="J38" s="7">
        <f t="shared" si="2"/>
        <v>79.4495412</v>
      </c>
      <c r="K38" s="7">
        <f t="shared" si="3"/>
        <v>62.367889842000004</v>
      </c>
      <c r="L38" s="7">
        <f t="shared" si="4"/>
        <v>141.817431042</v>
      </c>
      <c r="M38" s="7">
        <f t="shared" si="5"/>
        <v>14.181743104200002</v>
      </c>
      <c r="N38" s="12">
        <f t="shared" si="6"/>
        <v>155.9991741462</v>
      </c>
    </row>
    <row r="39" spans="1:14" ht="33.75">
      <c r="A39" s="5">
        <v>24</v>
      </c>
      <c r="B39" s="5" t="s">
        <v>77</v>
      </c>
      <c r="C39" s="5" t="s">
        <v>78</v>
      </c>
      <c r="D39" s="5" t="s">
        <v>18</v>
      </c>
      <c r="E39" s="5">
        <v>1</v>
      </c>
      <c r="F39" s="5">
        <v>0.1261</v>
      </c>
      <c r="G39" s="5">
        <v>235.03</v>
      </c>
      <c r="H39" s="7">
        <f t="shared" si="0"/>
        <v>29.637282999999996</v>
      </c>
      <c r="I39" s="7">
        <f t="shared" si="1"/>
        <v>7.468595315999999</v>
      </c>
      <c r="J39" s="7">
        <f t="shared" si="2"/>
        <v>37.105878315999995</v>
      </c>
      <c r="K39" s="7">
        <f t="shared" si="3"/>
        <v>29.12811447806</v>
      </c>
      <c r="L39" s="7">
        <f t="shared" si="4"/>
        <v>66.23399279405999</v>
      </c>
      <c r="M39" s="7">
        <f t="shared" si="5"/>
        <v>6.623399279405999</v>
      </c>
      <c r="N39" s="12">
        <f t="shared" si="6"/>
        <v>72.85739207346599</v>
      </c>
    </row>
    <row r="40" spans="1:14" ht="12.75">
      <c r="A40" s="5">
        <v>25</v>
      </c>
      <c r="B40" s="5" t="s">
        <v>79</v>
      </c>
      <c r="C40" s="5" t="s">
        <v>80</v>
      </c>
      <c r="D40" s="5" t="s">
        <v>18</v>
      </c>
      <c r="E40" s="5">
        <v>1</v>
      </c>
      <c r="F40" s="5">
        <v>0.6069</v>
      </c>
      <c r="G40" s="5">
        <v>235.03</v>
      </c>
      <c r="H40" s="7">
        <f t="shared" si="0"/>
        <v>142.639707</v>
      </c>
      <c r="I40" s="7">
        <f t="shared" si="1"/>
        <v>35.945206164</v>
      </c>
      <c r="J40" s="7">
        <f t="shared" si="2"/>
        <v>178.584913164</v>
      </c>
      <c r="K40" s="7">
        <f t="shared" si="3"/>
        <v>140.18915683374001</v>
      </c>
      <c r="L40" s="7">
        <f t="shared" si="4"/>
        <v>318.77406999774</v>
      </c>
      <c r="M40" s="7">
        <f t="shared" si="5"/>
        <v>31.877406999774003</v>
      </c>
      <c r="N40" s="12">
        <f t="shared" si="6"/>
        <v>350.651476997514</v>
      </c>
    </row>
    <row r="41" spans="1:14" ht="12.75">
      <c r="A41" s="5">
        <v>26</v>
      </c>
      <c r="B41" s="5" t="s">
        <v>82</v>
      </c>
      <c r="C41" s="5" t="s">
        <v>81</v>
      </c>
      <c r="D41" s="5" t="s">
        <v>18</v>
      </c>
      <c r="E41" s="5">
        <v>1</v>
      </c>
      <c r="F41" s="5">
        <v>0.24</v>
      </c>
      <c r="G41" s="5">
        <v>235.03</v>
      </c>
      <c r="H41" s="7">
        <f t="shared" si="0"/>
        <v>56.407199999999996</v>
      </c>
      <c r="I41" s="7">
        <f t="shared" si="1"/>
        <v>14.214614399999999</v>
      </c>
      <c r="J41" s="7">
        <f t="shared" si="2"/>
        <v>70.62181439999999</v>
      </c>
      <c r="K41" s="7">
        <f t="shared" si="3"/>
        <v>55.43812430399999</v>
      </c>
      <c r="L41" s="7">
        <f t="shared" si="4"/>
        <v>126.05993870399999</v>
      </c>
      <c r="M41" s="7">
        <f t="shared" si="5"/>
        <v>12.605993870399999</v>
      </c>
      <c r="N41" s="12">
        <f t="shared" si="6"/>
        <v>138.6659325744</v>
      </c>
    </row>
    <row r="42" spans="1:14" ht="12.75">
      <c r="A42" s="5">
        <v>27</v>
      </c>
      <c r="B42" s="5" t="s">
        <v>83</v>
      </c>
      <c r="C42" s="5" t="s">
        <v>84</v>
      </c>
      <c r="D42" s="5" t="s">
        <v>18</v>
      </c>
      <c r="E42" s="5">
        <v>1</v>
      </c>
      <c r="F42" s="5">
        <v>0.564</v>
      </c>
      <c r="G42" s="5">
        <v>235.03</v>
      </c>
      <c r="H42" s="7">
        <f t="shared" si="0"/>
        <v>132.55692</v>
      </c>
      <c r="I42" s="7">
        <f t="shared" si="1"/>
        <v>33.404343839999996</v>
      </c>
      <c r="J42" s="7">
        <f t="shared" si="2"/>
        <v>165.96126384</v>
      </c>
      <c r="K42" s="7">
        <f t="shared" si="3"/>
        <v>130.2795921144</v>
      </c>
      <c r="L42" s="7">
        <f t="shared" si="4"/>
        <v>296.2408559544</v>
      </c>
      <c r="M42" s="7">
        <f t="shared" si="5"/>
        <v>29.62408559544</v>
      </c>
      <c r="N42" s="12">
        <f t="shared" si="6"/>
        <v>325.86494154984</v>
      </c>
    </row>
    <row r="43" spans="1:14" ht="33.75">
      <c r="A43" s="5">
        <v>28</v>
      </c>
      <c r="B43" s="5" t="s">
        <v>88</v>
      </c>
      <c r="C43" s="5" t="s">
        <v>85</v>
      </c>
      <c r="D43" s="5" t="s">
        <v>18</v>
      </c>
      <c r="E43" s="5">
        <v>1</v>
      </c>
      <c r="F43" s="5">
        <v>0.219</v>
      </c>
      <c r="G43" s="5">
        <v>235.03</v>
      </c>
      <c r="H43" s="7">
        <f t="shared" si="0"/>
        <v>51.47157</v>
      </c>
      <c r="I43" s="7">
        <f t="shared" si="1"/>
        <v>12.97083564</v>
      </c>
      <c r="J43" s="7">
        <f t="shared" si="2"/>
        <v>64.44240564</v>
      </c>
      <c r="K43" s="7">
        <f t="shared" si="3"/>
        <v>50.587288427400004</v>
      </c>
      <c r="L43" s="7">
        <f t="shared" si="4"/>
        <v>115.02969406740002</v>
      </c>
      <c r="M43" s="7">
        <f t="shared" si="5"/>
        <v>11.502969406740002</v>
      </c>
      <c r="N43" s="12">
        <f t="shared" si="6"/>
        <v>126.53266347414002</v>
      </c>
    </row>
    <row r="44" spans="1:14" ht="33.75">
      <c r="A44" s="5">
        <v>29</v>
      </c>
      <c r="B44" s="5" t="s">
        <v>89</v>
      </c>
      <c r="C44" s="5" t="s">
        <v>86</v>
      </c>
      <c r="D44" s="5" t="s">
        <v>18</v>
      </c>
      <c r="E44" s="5">
        <v>1</v>
      </c>
      <c r="F44" s="5">
        <v>0.289</v>
      </c>
      <c r="G44" s="5">
        <v>235.03</v>
      </c>
      <c r="H44" s="7">
        <f t="shared" si="0"/>
        <v>67.92367</v>
      </c>
      <c r="I44" s="7">
        <f t="shared" si="1"/>
        <v>17.116764840000002</v>
      </c>
      <c r="J44" s="7">
        <f t="shared" si="2"/>
        <v>85.04043484</v>
      </c>
      <c r="K44" s="7">
        <f t="shared" si="3"/>
        <v>66.7567413494</v>
      </c>
      <c r="L44" s="7">
        <f t="shared" si="4"/>
        <v>151.7971761894</v>
      </c>
      <c r="M44" s="7">
        <f t="shared" si="5"/>
        <v>15.179717618940002</v>
      </c>
      <c r="N44" s="12">
        <f t="shared" si="6"/>
        <v>166.97689380834</v>
      </c>
    </row>
    <row r="45" spans="1:14" ht="33.75">
      <c r="A45" s="5">
        <v>30</v>
      </c>
      <c r="B45" s="5" t="s">
        <v>90</v>
      </c>
      <c r="C45" s="5" t="s">
        <v>87</v>
      </c>
      <c r="D45" s="5" t="s">
        <v>18</v>
      </c>
      <c r="E45" s="5">
        <v>1</v>
      </c>
      <c r="F45" s="5">
        <v>0.404</v>
      </c>
      <c r="G45" s="5">
        <v>235.03</v>
      </c>
      <c r="H45" s="7">
        <f t="shared" si="0"/>
        <v>94.95212000000001</v>
      </c>
      <c r="I45" s="7">
        <f t="shared" si="1"/>
        <v>23.927934240000003</v>
      </c>
      <c r="J45" s="7">
        <f t="shared" si="2"/>
        <v>118.88005424</v>
      </c>
      <c r="K45" s="7">
        <f t="shared" si="3"/>
        <v>93.3208425784</v>
      </c>
      <c r="L45" s="7">
        <f t="shared" si="4"/>
        <v>212.2008968184</v>
      </c>
      <c r="M45" s="7">
        <f t="shared" si="5"/>
        <v>21.22008968184</v>
      </c>
      <c r="N45" s="12">
        <f t="shared" si="6"/>
        <v>233.42098650024</v>
      </c>
    </row>
    <row r="46" spans="1:14" ht="33.75">
      <c r="A46" s="5">
        <v>31</v>
      </c>
      <c r="B46" s="5" t="s">
        <v>91</v>
      </c>
      <c r="C46" s="5" t="s">
        <v>92</v>
      </c>
      <c r="D46" s="5" t="s">
        <v>18</v>
      </c>
      <c r="E46" s="5">
        <v>1</v>
      </c>
      <c r="F46" s="5">
        <v>0.51</v>
      </c>
      <c r="G46" s="5">
        <v>235.03</v>
      </c>
      <c r="H46" s="7">
        <f t="shared" si="0"/>
        <v>119.8653</v>
      </c>
      <c r="I46" s="7">
        <f t="shared" si="1"/>
        <v>30.206055600000003</v>
      </c>
      <c r="J46" s="7">
        <f t="shared" si="2"/>
        <v>150.0713556</v>
      </c>
      <c r="K46" s="7">
        <f t="shared" si="3"/>
        <v>117.80601414600001</v>
      </c>
      <c r="L46" s="7">
        <f t="shared" si="4"/>
        <v>267.877369746</v>
      </c>
      <c r="M46" s="7">
        <f t="shared" si="5"/>
        <v>26.7877369746</v>
      </c>
      <c r="N46" s="12">
        <f t="shared" si="6"/>
        <v>294.6651067206</v>
      </c>
    </row>
    <row r="47" spans="1:14" ht="23.25" customHeight="1">
      <c r="A47" s="5">
        <v>32</v>
      </c>
      <c r="B47" s="4" t="s">
        <v>93</v>
      </c>
      <c r="C47" s="5" t="s">
        <v>94</v>
      </c>
      <c r="D47" s="5" t="s">
        <v>18</v>
      </c>
      <c r="E47" s="5">
        <v>1</v>
      </c>
      <c r="F47" s="5">
        <v>0.421</v>
      </c>
      <c r="G47" s="5">
        <v>235.03</v>
      </c>
      <c r="H47" s="7">
        <f t="shared" si="0"/>
        <v>98.94763</v>
      </c>
      <c r="I47" s="7">
        <f t="shared" si="1"/>
        <v>24.93480276</v>
      </c>
      <c r="J47" s="7">
        <f t="shared" si="2"/>
        <v>123.88243276</v>
      </c>
      <c r="K47" s="7">
        <f t="shared" si="3"/>
        <v>97.2477097166</v>
      </c>
      <c r="L47" s="7">
        <f t="shared" si="4"/>
        <v>221.13014247659999</v>
      </c>
      <c r="M47" s="7">
        <f t="shared" si="5"/>
        <v>22.11301424766</v>
      </c>
      <c r="N47" s="12">
        <f t="shared" si="6"/>
        <v>243.24315672426</v>
      </c>
    </row>
    <row r="48" spans="1:14" ht="22.5">
      <c r="A48" s="5">
        <v>33</v>
      </c>
      <c r="B48" s="5" t="s">
        <v>95</v>
      </c>
      <c r="C48" s="5" t="s">
        <v>96</v>
      </c>
      <c r="D48" s="5" t="s">
        <v>18</v>
      </c>
      <c r="E48" s="5">
        <v>1</v>
      </c>
      <c r="F48" s="5">
        <v>0.291</v>
      </c>
      <c r="G48" s="5">
        <v>235.03</v>
      </c>
      <c r="H48" s="7">
        <f t="shared" si="0"/>
        <v>68.39372999999999</v>
      </c>
      <c r="I48" s="7">
        <f t="shared" si="1"/>
        <v>17.23521996</v>
      </c>
      <c r="J48" s="7">
        <f t="shared" si="2"/>
        <v>85.62894995999999</v>
      </c>
      <c r="K48" s="7">
        <f t="shared" si="3"/>
        <v>67.2187257186</v>
      </c>
      <c r="L48" s="7">
        <f t="shared" si="4"/>
        <v>152.84767567859998</v>
      </c>
      <c r="M48" s="7">
        <f t="shared" si="5"/>
        <v>15.28476756786</v>
      </c>
      <c r="N48" s="12">
        <f t="shared" si="6"/>
        <v>168.13244324645999</v>
      </c>
    </row>
    <row r="49" spans="1:14" ht="22.5">
      <c r="A49" s="5">
        <v>34</v>
      </c>
      <c r="B49" s="5" t="s">
        <v>97</v>
      </c>
      <c r="C49" s="5" t="s">
        <v>98</v>
      </c>
      <c r="D49" s="5" t="s">
        <v>18</v>
      </c>
      <c r="E49" s="5">
        <v>1</v>
      </c>
      <c r="F49" s="5">
        <v>0.373</v>
      </c>
      <c r="G49" s="5">
        <v>235.03</v>
      </c>
      <c r="H49" s="7">
        <f t="shared" si="0"/>
        <v>87.66619</v>
      </c>
      <c r="I49" s="7">
        <f t="shared" si="1"/>
        <v>22.09187988</v>
      </c>
      <c r="J49" s="7">
        <f t="shared" si="2"/>
        <v>109.75806988</v>
      </c>
      <c r="K49" s="7">
        <f t="shared" si="3"/>
        <v>86.1600848558</v>
      </c>
      <c r="L49" s="7">
        <f t="shared" si="4"/>
        <v>195.9181547358</v>
      </c>
      <c r="M49" s="7">
        <f t="shared" si="5"/>
        <v>19.59181547358</v>
      </c>
      <c r="N49" s="12">
        <f t="shared" si="6"/>
        <v>215.50997020938</v>
      </c>
    </row>
    <row r="50" spans="1:14" ht="12.75">
      <c r="A50" s="5">
        <v>35</v>
      </c>
      <c r="B50" s="5" t="s">
        <v>99</v>
      </c>
      <c r="C50" s="5" t="s">
        <v>100</v>
      </c>
      <c r="D50" s="5" t="s">
        <v>18</v>
      </c>
      <c r="E50" s="5">
        <v>1</v>
      </c>
      <c r="F50" s="5">
        <v>0.64</v>
      </c>
      <c r="G50" s="5">
        <v>235.03</v>
      </c>
      <c r="H50" s="7">
        <f t="shared" si="0"/>
        <v>150.41920000000002</v>
      </c>
      <c r="I50" s="7">
        <f t="shared" si="1"/>
        <v>37.90563840000001</v>
      </c>
      <c r="J50" s="7">
        <f t="shared" si="2"/>
        <v>188.32483840000003</v>
      </c>
      <c r="K50" s="7">
        <f t="shared" si="3"/>
        <v>147.83499814400002</v>
      </c>
      <c r="L50" s="7">
        <f t="shared" si="4"/>
        <v>336.1598365440001</v>
      </c>
      <c r="M50" s="7">
        <f t="shared" si="5"/>
        <v>33.61598365440001</v>
      </c>
      <c r="N50" s="12">
        <f t="shared" si="6"/>
        <v>369.7758201984001</v>
      </c>
    </row>
    <row r="51" spans="1:14" ht="22.5">
      <c r="A51" s="5">
        <v>36</v>
      </c>
      <c r="B51" s="5" t="s">
        <v>101</v>
      </c>
      <c r="C51" s="5" t="s">
        <v>102</v>
      </c>
      <c r="D51" s="5" t="s">
        <v>103</v>
      </c>
      <c r="E51" s="5">
        <v>1</v>
      </c>
      <c r="F51" s="5">
        <v>0.18</v>
      </c>
      <c r="G51" s="5">
        <v>235.03</v>
      </c>
      <c r="H51" s="7">
        <f t="shared" si="0"/>
        <v>42.3054</v>
      </c>
      <c r="I51" s="7">
        <f t="shared" si="1"/>
        <v>10.6609608</v>
      </c>
      <c r="J51" s="7">
        <f t="shared" si="2"/>
        <v>52.9663608</v>
      </c>
      <c r="K51" s="7">
        <f t="shared" si="3"/>
        <v>41.578593228</v>
      </c>
      <c r="L51" s="7">
        <f t="shared" si="4"/>
        <v>94.544954028</v>
      </c>
      <c r="M51" s="7">
        <f t="shared" si="5"/>
        <v>9.454495402800001</v>
      </c>
      <c r="N51" s="12">
        <f t="shared" si="6"/>
        <v>103.99944943080001</v>
      </c>
    </row>
    <row r="52" spans="1:14" ht="22.5">
      <c r="A52" s="5">
        <v>37</v>
      </c>
      <c r="B52" s="5" t="s">
        <v>105</v>
      </c>
      <c r="C52" s="5" t="s">
        <v>104</v>
      </c>
      <c r="D52" s="5" t="s">
        <v>18</v>
      </c>
      <c r="E52" s="5">
        <v>1</v>
      </c>
      <c r="F52" s="5">
        <v>0.556</v>
      </c>
      <c r="G52" s="5">
        <v>235.03</v>
      </c>
      <c r="H52" s="7">
        <f t="shared" si="0"/>
        <v>130.67668</v>
      </c>
      <c r="I52" s="7">
        <f t="shared" si="1"/>
        <v>32.93052336</v>
      </c>
      <c r="J52" s="7">
        <f t="shared" si="2"/>
        <v>163.60720336</v>
      </c>
      <c r="K52" s="7">
        <f t="shared" si="3"/>
        <v>128.43165463760002</v>
      </c>
      <c r="L52" s="7">
        <f t="shared" si="4"/>
        <v>292.0388579976</v>
      </c>
      <c r="M52" s="7">
        <f t="shared" si="5"/>
        <v>29.203885799760002</v>
      </c>
      <c r="N52" s="12">
        <f t="shared" si="6"/>
        <v>321.24274379736005</v>
      </c>
    </row>
    <row r="53" spans="1:14" ht="22.5">
      <c r="A53" s="5">
        <v>38</v>
      </c>
      <c r="B53" s="5" t="s">
        <v>106</v>
      </c>
      <c r="C53" s="5" t="s">
        <v>107</v>
      </c>
      <c r="D53" s="5" t="s">
        <v>18</v>
      </c>
      <c r="E53" s="5">
        <v>1</v>
      </c>
      <c r="F53" s="5">
        <v>0.493</v>
      </c>
      <c r="G53" s="5">
        <v>235.03</v>
      </c>
      <c r="H53" s="7">
        <f t="shared" si="0"/>
        <v>115.86979</v>
      </c>
      <c r="I53" s="7">
        <f t="shared" si="1"/>
        <v>29.199187079999998</v>
      </c>
      <c r="J53" s="7">
        <f t="shared" si="2"/>
        <v>145.06897708</v>
      </c>
      <c r="K53" s="7">
        <f t="shared" si="3"/>
        <v>113.8791470078</v>
      </c>
      <c r="L53" s="7">
        <f t="shared" si="4"/>
        <v>258.9481240878</v>
      </c>
      <c r="M53" s="7">
        <f t="shared" si="5"/>
        <v>25.894812408780002</v>
      </c>
      <c r="N53" s="12">
        <f t="shared" si="6"/>
        <v>284.84293649658</v>
      </c>
    </row>
    <row r="54" spans="1:14" ht="22.5">
      <c r="A54" s="5">
        <v>39</v>
      </c>
      <c r="B54" s="5" t="s">
        <v>108</v>
      </c>
      <c r="C54" s="5" t="s">
        <v>109</v>
      </c>
      <c r="D54" s="5" t="s">
        <v>18</v>
      </c>
      <c r="E54" s="5">
        <v>1</v>
      </c>
      <c r="F54" s="5">
        <v>3.455</v>
      </c>
      <c r="G54" s="5">
        <v>235.03</v>
      </c>
      <c r="H54" s="7">
        <f t="shared" si="0"/>
        <v>812.02865</v>
      </c>
      <c r="I54" s="7">
        <f t="shared" si="1"/>
        <v>204.6312198</v>
      </c>
      <c r="J54" s="7">
        <f t="shared" si="2"/>
        <v>1016.6598698</v>
      </c>
      <c r="K54" s="7">
        <f t="shared" si="3"/>
        <v>798.077997793</v>
      </c>
      <c r="L54" s="7">
        <f t="shared" si="4"/>
        <v>1814.737867593</v>
      </c>
      <c r="M54" s="7">
        <f t="shared" si="5"/>
        <v>181.4737867593</v>
      </c>
      <c r="N54" s="12">
        <f t="shared" si="6"/>
        <v>1996.2116543523</v>
      </c>
    </row>
    <row r="55" spans="1:14" ht="22.5">
      <c r="A55" s="5">
        <v>40</v>
      </c>
      <c r="B55" s="5" t="s">
        <v>110</v>
      </c>
      <c r="C55" s="5" t="s">
        <v>111</v>
      </c>
      <c r="D55" s="5" t="s">
        <v>18</v>
      </c>
      <c r="E55" s="5">
        <v>1</v>
      </c>
      <c r="F55" s="5">
        <v>5.84</v>
      </c>
      <c r="G55" s="5">
        <v>235.03</v>
      </c>
      <c r="H55" s="7">
        <f t="shared" si="0"/>
        <v>1372.5752</v>
      </c>
      <c r="I55" s="7">
        <f t="shared" si="1"/>
        <v>345.8889504</v>
      </c>
      <c r="J55" s="7">
        <f t="shared" si="2"/>
        <v>1718.4641504</v>
      </c>
      <c r="K55" s="7">
        <f t="shared" si="3"/>
        <v>1348.9943580640002</v>
      </c>
      <c r="L55" s="7">
        <f t="shared" si="4"/>
        <v>3067.4585084640003</v>
      </c>
      <c r="M55" s="7">
        <f t="shared" si="5"/>
        <v>306.74585084640006</v>
      </c>
      <c r="N55" s="12">
        <f t="shared" si="6"/>
        <v>3374.2043593104004</v>
      </c>
    </row>
    <row r="56" spans="1:14" ht="12.75">
      <c r="A56" s="5">
        <v>25</v>
      </c>
      <c r="B56" s="5"/>
      <c r="C56" s="5" t="s">
        <v>37</v>
      </c>
      <c r="D56" s="5" t="s">
        <v>13</v>
      </c>
      <c r="E56" s="5">
        <v>1</v>
      </c>
      <c r="F56" s="5">
        <v>0.3</v>
      </c>
      <c r="G56" s="5">
        <v>235.03</v>
      </c>
      <c r="H56" s="7">
        <f t="shared" si="0"/>
        <v>70.509</v>
      </c>
      <c r="I56" s="7">
        <f t="shared" si="1"/>
        <v>17.768268</v>
      </c>
      <c r="J56" s="7">
        <f t="shared" si="2"/>
        <v>88.27726799999999</v>
      </c>
      <c r="K56" s="7">
        <f t="shared" si="3"/>
        <v>69.29765538</v>
      </c>
      <c r="L56" s="7">
        <f t="shared" si="4"/>
        <v>157.57492337999997</v>
      </c>
      <c r="M56" s="7">
        <f t="shared" si="5"/>
        <v>15.757492337999999</v>
      </c>
      <c r="N56" s="12">
        <f t="shared" si="6"/>
        <v>173.33241571799996</v>
      </c>
    </row>
    <row r="57" spans="1:14" ht="12.75">
      <c r="A57" s="5">
        <v>26</v>
      </c>
      <c r="B57" s="5"/>
      <c r="C57" s="5" t="s">
        <v>12</v>
      </c>
      <c r="D57" s="5" t="s">
        <v>13</v>
      </c>
      <c r="E57" s="5">
        <v>1</v>
      </c>
      <c r="F57" s="5">
        <v>0.5</v>
      </c>
      <c r="G57" s="7">
        <v>300</v>
      </c>
      <c r="H57" s="7">
        <f t="shared" si="0"/>
        <v>150</v>
      </c>
      <c r="I57" s="7">
        <f t="shared" si="1"/>
        <v>37.8</v>
      </c>
      <c r="J57" s="7">
        <f t="shared" si="2"/>
        <v>187.8</v>
      </c>
      <c r="K57" s="7">
        <f t="shared" si="3"/>
        <v>147.423</v>
      </c>
      <c r="L57" s="7">
        <f t="shared" si="4"/>
        <v>335.223</v>
      </c>
      <c r="M57" s="7">
        <f t="shared" si="5"/>
        <v>33.5223</v>
      </c>
      <c r="N57" s="12">
        <f t="shared" si="6"/>
        <v>368.74530000000004</v>
      </c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61" ht="12.75">
      <c r="B61" t="s">
        <v>112</v>
      </c>
    </row>
    <row r="62" ht="12.75">
      <c r="B62" t="s">
        <v>113</v>
      </c>
    </row>
    <row r="63" spans="2:14" ht="12.75">
      <c r="B63" s="3" t="s">
        <v>119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ht="12.75">
      <c r="C64" t="s">
        <v>14</v>
      </c>
    </row>
    <row r="67" ht="12.75">
      <c r="B67" t="s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11</cp:lastModifiedBy>
  <cp:lastPrinted>2010-02-24T04:05:57Z</cp:lastPrinted>
  <dcterms:created xsi:type="dcterms:W3CDTF">2008-07-23T04:27:42Z</dcterms:created>
  <dcterms:modified xsi:type="dcterms:W3CDTF">2014-12-04T05:35:11Z</dcterms:modified>
  <cp:category/>
  <cp:version/>
  <cp:contentType/>
  <cp:contentStatus/>
</cp:coreProperties>
</file>